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sung\Desktop\Informacion Financiera\formatos ldf santa ana\3er trimestre-santa-ana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H19" i="1" l="1"/>
  <c r="H45" i="1" s="1"/>
  <c r="J59" i="1"/>
  <c r="H59" i="1"/>
  <c r="I59" i="1"/>
  <c r="J50" i="1"/>
  <c r="G19" i="1" l="1"/>
  <c r="F59" i="1"/>
  <c r="G59" i="1"/>
  <c r="E19" i="1"/>
  <c r="J19" i="1" l="1"/>
  <c r="F72" i="1"/>
  <c r="E72" i="1"/>
  <c r="E50" i="1"/>
  <c r="F41" i="1"/>
  <c r="G41" i="1"/>
  <c r="G45" i="1" s="1"/>
  <c r="H41" i="1"/>
  <c r="I41" i="1"/>
  <c r="J41" i="1"/>
  <c r="J45" i="1" s="1"/>
  <c r="E41" i="1"/>
  <c r="E45" i="1" s="1"/>
  <c r="F32" i="1"/>
  <c r="G32" i="1"/>
  <c r="H32" i="1"/>
  <c r="I32" i="1"/>
  <c r="J32" i="1"/>
  <c r="E32" i="1"/>
  <c r="I50" i="1"/>
  <c r="I70" i="1" s="1"/>
  <c r="I19" i="1"/>
  <c r="I45" i="1" s="1"/>
  <c r="H50" i="1"/>
  <c r="H70" i="1" s="1"/>
  <c r="H75" i="1" s="1"/>
  <c r="J70" i="1"/>
  <c r="F50" i="1"/>
  <c r="F70" i="1" s="1"/>
  <c r="F79" i="1" s="1"/>
  <c r="G50" i="1"/>
  <c r="G70" i="1" s="1"/>
  <c r="F19" i="1"/>
  <c r="F45" i="1" s="1"/>
  <c r="G72" i="1"/>
  <c r="H72" i="1"/>
  <c r="I72" i="1"/>
  <c r="J72" i="1"/>
  <c r="E64" i="1"/>
  <c r="E59" i="1"/>
  <c r="J75" i="1" l="1"/>
  <c r="E70" i="1"/>
  <c r="I80" i="1"/>
  <c r="G80" i="1"/>
  <c r="G75" i="1"/>
  <c r="J80" i="1"/>
  <c r="E75" i="1"/>
  <c r="H80" i="1"/>
  <c r="F75" i="1"/>
  <c r="I75" i="1"/>
  <c r="E80" i="1" l="1"/>
</calcChain>
</file>

<file path=xl/sharedStrings.xml><?xml version="1.0" encoding="utf-8"?>
<sst xmlns="http://schemas.openxmlformats.org/spreadsheetml/2006/main" count="79" uniqueCount="79">
  <si>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</si>
  <si>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</si>
  <si>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</si>
  <si>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</si>
  <si>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</si>
  <si>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</si>
  <si>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</si>
  <si>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</si>
  <si>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</si>
  <si>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</si>
  <si>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</si>
  <si>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</si>
  <si>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</si>
  <si>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</si>
  <si>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</si>
  <si>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</si>
  <si>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</si>
  <si>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</si>
  <si>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</si>
  <si>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</si>
  <si>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</si>
  <si>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</si>
  <si>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</si>
  <si>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</si>
  <si>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</si>
  <si>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</si>
  <si>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</si>
  <si>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</si>
  <si>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</si>
  <si>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</si>
  <si>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</si>
  <si>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</si>
  <si>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</si>
  <si>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</si>
  <si>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</si>
  <si>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</si>
  <si>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</si>
  <si>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</si>
  <si>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</si>
  <si>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</si>
  <si>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</si>
  <si>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</si>
  <si>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</si>
  <si>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</si>
  <si>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</si>
  <si>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</si>
  <si>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</si>
  <si>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</si>
  <si>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</si>
  <si>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</si>
  <si>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</si>
  <si>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</si>
  <si>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</si>
  <si>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</si>
  <si>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</si>
  <si>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</si>
  <si>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</si>
  <si>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</si>
  <si>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</si>
  <si>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</si>
  <si>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</si>
  <si>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</si>
  <si>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</si>
  <si>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</si>
  <si>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</si>
  <si>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</si>
  <si>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</si>
  <si>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</si>
  <si>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</si>
  <si>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</si>
  <si>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</si>
  <si>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</si>
  <si>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</si>
  <si>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0.00</t>
  </si>
  <si>
    <t>MUNICIPIO DE SANTA ANA ATEIXTLAHUACA , TEOTITLAN, OAXACA.</t>
  </si>
  <si>
    <t>0</t>
  </si>
  <si>
    <t xml:space="preserve">Ingresos Excedentes de Ingresos de Libre Disposición
</t>
  </si>
  <si>
    <t xml:space="preserve">Transferencias Federales Etiquetadas </t>
  </si>
  <si>
    <t>DEL 01 DE ENERO AL 30 DE SEPTIEMBRE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</si>
</sst>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2" xfId="0" applyFont="1" applyBorder="1" applyAlignment="1">
      <alignment horizontal="justify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2" fontId="2" fillId="0" borderId="7" xfId="0" applyNumberFormat="1" applyFon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2" fontId="2" fillId="0" borderId="5" xfId="0" applyNumberFormat="1" applyFont="1" applyBorder="1" applyAlignment="1">
      <alignment vertical="center"/>
    </xf>
    <xf numFmtId="0" fontId="0" fillId="0" borderId="0" xfId="0" applyFill="1"/>
    <xf numFmtId="2" fontId="2" fillId="0" borderId="7" xfId="0" applyNumberFormat="1" applyFont="1" applyFill="1" applyBorder="1" applyAlignment="1">
      <alignment horizontal="right" vertical="center"/>
    </xf>
    <xf numFmtId="4" fontId="2" fillId="0" borderId="17" xfId="0" applyNumberFormat="1" applyFont="1" applyFill="1" applyBorder="1" applyAlignment="1">
      <alignment horizontal="right" vertical="center"/>
    </xf>
    <xf numFmtId="49" fontId="2" fillId="0" borderId="7" xfId="0" applyNumberFormat="1" applyFont="1" applyFill="1" applyBorder="1" applyAlignment="1">
      <alignment horizontal="right" vertical="center"/>
    </xf>
    <xf numFmtId="2" fontId="2" fillId="0" borderId="17" xfId="0" applyNumberFormat="1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2" fillId="0" borderId="10" xfId="0" applyFont="1" applyBorder="1" applyAlignment="1">
      <alignment horizontal="justify" vertical="center"/>
    </xf>
    <xf numFmtId="0" fontId="2" fillId="0" borderId="14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right" vertical="center"/>
    </xf>
    <xf numFmtId="2" fontId="1" fillId="0" borderId="7" xfId="0" applyNumberFormat="1" applyFont="1" applyBorder="1" applyAlignment="1">
      <alignment horizontal="right" vertical="center"/>
    </xf>
    <xf numFmtId="4" fontId="1" fillId="0" borderId="17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3"/>
  <sheetViews>
    <sheetView tabSelected="1" zoomScale="160" zoomScaleNormal="160" workbookViewId="0">
      <selection activeCell="B6" sqref="B6:J6"/>
    </sheetView>
  </sheetViews>
  <sheetFormatPr baseColWidth="10" defaultRowHeight="15" x14ac:dyDescent="0.25"/>
  <cols>
    <col min="1" max="1" width="1.7109375" customWidth="1"/>
    <col min="2" max="2" width="1.28515625" customWidth="1"/>
    <col min="3" max="3" width="11.42578125" hidden="1" customWidth="1"/>
    <col min="4" max="4" width="32.85546875" customWidth="1"/>
  </cols>
  <sheetData>
    <row r="2" spans="2:10" ht="4.5" customHeight="1" thickBot="1" x14ac:dyDescent="0.3"/>
    <row r="3" spans="2:10" x14ac:dyDescent="0.25">
      <c r="B3" s="34" t="s">
        <v>74</v>
      </c>
      <c r="C3" s="35"/>
      <c r="D3" s="35"/>
      <c r="E3" s="35"/>
      <c r="F3" s="35"/>
      <c r="G3" s="35"/>
      <c r="H3" s="35"/>
      <c r="I3" s="35"/>
      <c r="J3" s="36"/>
    </row>
    <row r="4" spans="2:10" x14ac:dyDescent="0.25">
      <c r="B4" s="37" t="s">
        <v>0</v>
      </c>
      <c r="C4" s="38"/>
      <c r="D4" s="38"/>
      <c r="E4" s="38"/>
      <c r="F4" s="38"/>
      <c r="G4" s="38"/>
      <c r="H4" s="38"/>
      <c r="I4" s="38"/>
      <c r="J4" s="39"/>
    </row>
    <row r="5" spans="2:10" x14ac:dyDescent="0.25">
      <c r="B5" s="37" t="s">
        <v>78</v>
      </c>
      <c r="C5" s="38"/>
      <c r="D5" s="38"/>
      <c r="E5" s="38"/>
      <c r="F5" s="38"/>
      <c r="G5" s="38"/>
      <c r="H5" s="38"/>
      <c r="I5" s="38"/>
      <c r="J5" s="39"/>
    </row>
    <row r="6" spans="2:10" ht="15.75" thickBot="1" x14ac:dyDescent="0.3">
      <c r="B6" s="40" t="s">
        <v>1</v>
      </c>
      <c r="C6" s="41"/>
      <c r="D6" s="41"/>
      <c r="E6" s="41"/>
      <c r="F6" s="41"/>
      <c r="G6" s="41"/>
      <c r="H6" s="41"/>
      <c r="I6" s="41"/>
      <c r="J6" s="42"/>
    </row>
    <row r="7" spans="2:10" ht="15.75" thickBot="1" x14ac:dyDescent="0.3">
      <c r="B7" s="34"/>
      <c r="C7" s="35"/>
      <c r="D7" s="36"/>
      <c r="E7" s="43" t="s">
        <v>2</v>
      </c>
      <c r="F7" s="44"/>
      <c r="G7" s="44"/>
      <c r="H7" s="44"/>
      <c r="I7" s="45"/>
      <c r="J7" s="32" t="s">
        <v>3</v>
      </c>
    </row>
    <row r="8" spans="2:10" x14ac:dyDescent="0.25">
      <c r="B8" s="37" t="s">
        <v>4</v>
      </c>
      <c r="C8" s="38"/>
      <c r="D8" s="39"/>
      <c r="E8" s="32" t="s">
        <v>6</v>
      </c>
      <c r="F8" s="32" t="s">
        <v>7</v>
      </c>
      <c r="G8" s="32" t="s">
        <v>8</v>
      </c>
      <c r="H8" s="32" t="s">
        <v>9</v>
      </c>
      <c r="I8" s="32" t="s">
        <v>10</v>
      </c>
      <c r="J8" s="46"/>
    </row>
    <row r="9" spans="2:10" ht="15.75" thickBot="1" x14ac:dyDescent="0.3">
      <c r="B9" s="40" t="s">
        <v>5</v>
      </c>
      <c r="C9" s="41"/>
      <c r="D9" s="42"/>
      <c r="E9" s="33"/>
      <c r="F9" s="33"/>
      <c r="G9" s="33"/>
      <c r="H9" s="33"/>
      <c r="I9" s="33"/>
      <c r="J9" s="33"/>
    </row>
    <row r="10" spans="2:10" ht="6" customHeight="1" x14ac:dyDescent="0.25">
      <c r="B10" s="1"/>
      <c r="C10" s="64"/>
      <c r="D10" s="65"/>
      <c r="E10" s="2"/>
      <c r="F10" s="2"/>
      <c r="G10" s="2"/>
      <c r="H10" s="2"/>
      <c r="I10" s="2"/>
      <c r="J10" s="2"/>
    </row>
    <row r="11" spans="2:10" ht="10.5" customHeight="1" x14ac:dyDescent="0.25">
      <c r="B11" s="66" t="s">
        <v>11</v>
      </c>
      <c r="C11" s="67"/>
      <c r="D11" s="68"/>
      <c r="E11" s="2"/>
      <c r="F11" s="2"/>
      <c r="G11" s="2"/>
      <c r="H11" s="2"/>
      <c r="I11" s="2"/>
      <c r="J11" s="15"/>
    </row>
    <row r="12" spans="2:10" x14ac:dyDescent="0.25">
      <c r="B12" s="5"/>
      <c r="C12" s="47" t="s">
        <v>12</v>
      </c>
      <c r="D12" s="48"/>
      <c r="E12" s="18">
        <v>4562.5</v>
      </c>
      <c r="F12" s="20">
        <v>0</v>
      </c>
      <c r="G12" s="18">
        <v>4562.5</v>
      </c>
      <c r="H12" s="24">
        <v>900</v>
      </c>
      <c r="I12" s="24">
        <v>900</v>
      </c>
      <c r="J12" s="24">
        <v>-3662.5</v>
      </c>
    </row>
    <row r="13" spans="2:10" x14ac:dyDescent="0.25">
      <c r="B13" s="5"/>
      <c r="C13" s="47" t="s">
        <v>13</v>
      </c>
      <c r="D13" s="48"/>
      <c r="E13" s="11">
        <v>0</v>
      </c>
      <c r="F13" s="20">
        <v>0</v>
      </c>
      <c r="G13" s="20">
        <v>0</v>
      </c>
      <c r="H13" s="24">
        <v>0</v>
      </c>
      <c r="I13" s="24">
        <v>0</v>
      </c>
      <c r="J13" s="24">
        <v>0</v>
      </c>
    </row>
    <row r="14" spans="2:10" x14ac:dyDescent="0.25">
      <c r="B14" s="5"/>
      <c r="C14" s="47" t="s">
        <v>14</v>
      </c>
      <c r="D14" s="48"/>
      <c r="E14" s="18">
        <v>0</v>
      </c>
      <c r="F14" s="20">
        <v>0</v>
      </c>
      <c r="G14" s="18">
        <v>0</v>
      </c>
      <c r="H14" s="24">
        <v>0</v>
      </c>
      <c r="I14" s="24">
        <v>0</v>
      </c>
      <c r="J14" s="24">
        <v>0</v>
      </c>
    </row>
    <row r="15" spans="2:10" x14ac:dyDescent="0.25">
      <c r="B15" s="5"/>
      <c r="C15" s="47" t="s">
        <v>15</v>
      </c>
      <c r="D15" s="48"/>
      <c r="E15" s="18">
        <v>7200</v>
      </c>
      <c r="F15" s="20">
        <v>0</v>
      </c>
      <c r="G15" s="18">
        <v>7200</v>
      </c>
      <c r="H15" s="24">
        <v>7664.2</v>
      </c>
      <c r="I15" s="24">
        <v>7664.2</v>
      </c>
      <c r="J15" s="24">
        <v>464.2</v>
      </c>
    </row>
    <row r="16" spans="2:10" x14ac:dyDescent="0.25">
      <c r="B16" s="5"/>
      <c r="C16" s="47" t="s">
        <v>16</v>
      </c>
      <c r="D16" s="48"/>
      <c r="E16" s="18">
        <v>18150</v>
      </c>
      <c r="F16" s="20">
        <v>0</v>
      </c>
      <c r="G16" s="18">
        <v>18150</v>
      </c>
      <c r="H16" s="28">
        <v>19621.099999999999</v>
      </c>
      <c r="I16" s="28">
        <v>19621.099999999999</v>
      </c>
      <c r="J16" s="28">
        <v>1471.1</v>
      </c>
    </row>
    <row r="17" spans="2:10" x14ac:dyDescent="0.25">
      <c r="B17" s="5"/>
      <c r="C17" s="47" t="s">
        <v>17</v>
      </c>
      <c r="D17" s="48"/>
      <c r="E17" s="18">
        <v>0</v>
      </c>
      <c r="F17" s="20">
        <v>0</v>
      </c>
      <c r="G17" s="18">
        <v>0</v>
      </c>
      <c r="H17" s="24">
        <v>0</v>
      </c>
      <c r="I17" s="24">
        <v>0</v>
      </c>
      <c r="J17" s="26" t="s">
        <v>75</v>
      </c>
    </row>
    <row r="18" spans="2:10" x14ac:dyDescent="0.25">
      <c r="B18" s="5"/>
      <c r="C18" s="47" t="s">
        <v>18</v>
      </c>
      <c r="D18" s="48"/>
      <c r="E18" s="11">
        <v>0</v>
      </c>
      <c r="F18" s="20">
        <v>0</v>
      </c>
      <c r="G18" s="20">
        <v>0</v>
      </c>
      <c r="H18" s="24">
        <v>0</v>
      </c>
      <c r="I18" s="24">
        <v>0</v>
      </c>
      <c r="J18" s="26" t="s">
        <v>73</v>
      </c>
    </row>
    <row r="19" spans="2:10" x14ac:dyDescent="0.25">
      <c r="B19" s="63"/>
      <c r="C19" s="47" t="s">
        <v>19</v>
      </c>
      <c r="D19" s="48"/>
      <c r="E19" s="19">
        <f>E21+E22+E23+E24+E25+E26+E27+E28+E29+E30+E31</f>
        <v>1736619</v>
      </c>
      <c r="F19" s="19">
        <f t="shared" ref="F19" si="0">F21+F22+F23+F24+F25+F26+F27+F28+F29+F30+F31</f>
        <v>36457</v>
      </c>
      <c r="G19" s="19">
        <f>G21+G22+G23+G24+G25+G26+G27+G28+G29+G30+G31</f>
        <v>1773076</v>
      </c>
      <c r="H19" s="25">
        <f>H21+H22+H23+H24+H25+H26+H27+H28+H29+H30+H31</f>
        <v>1337243.6399999999</v>
      </c>
      <c r="I19" s="25">
        <f>I21+I22+I23+I24+I25+I26+I27+I28+I29+I30+I31</f>
        <v>1337243.6399999999</v>
      </c>
      <c r="J19" s="25">
        <f>J21+J22+J23+J24+J25+J26+J27+J28+J29+J30+J31</f>
        <v>-399375.36000000004</v>
      </c>
    </row>
    <row r="20" spans="2:10" x14ac:dyDescent="0.25">
      <c r="B20" s="63"/>
      <c r="C20" s="47" t="s">
        <v>20</v>
      </c>
      <c r="D20" s="48"/>
      <c r="E20" s="17"/>
      <c r="F20" s="17"/>
      <c r="G20" s="17"/>
      <c r="H20" s="27"/>
      <c r="I20" s="27"/>
      <c r="J20" s="27"/>
    </row>
    <row r="21" spans="2:10" x14ac:dyDescent="0.25">
      <c r="B21" s="5"/>
      <c r="C21" s="6"/>
      <c r="D21" s="4" t="s">
        <v>21</v>
      </c>
      <c r="E21" s="18">
        <v>1157306</v>
      </c>
      <c r="F21" s="20">
        <v>16835</v>
      </c>
      <c r="G21" s="18">
        <v>1174141</v>
      </c>
      <c r="H21" s="18">
        <v>906145.68</v>
      </c>
      <c r="I21" s="18">
        <v>906145.68</v>
      </c>
      <c r="J21" s="20">
        <v>-251160.32000000001</v>
      </c>
    </row>
    <row r="22" spans="2:10" x14ac:dyDescent="0.25">
      <c r="B22" s="5"/>
      <c r="C22" s="6"/>
      <c r="D22" s="4" t="s">
        <v>22</v>
      </c>
      <c r="E22" s="18">
        <v>553988</v>
      </c>
      <c r="F22" s="20">
        <v>18028</v>
      </c>
      <c r="G22" s="18">
        <v>572016</v>
      </c>
      <c r="H22" s="18">
        <v>410709.14</v>
      </c>
      <c r="I22" s="18">
        <v>410709.14</v>
      </c>
      <c r="J22" s="20">
        <v>-143278.85999999999</v>
      </c>
    </row>
    <row r="23" spans="2:10" x14ac:dyDescent="0.25">
      <c r="B23" s="5"/>
      <c r="C23" s="6"/>
      <c r="D23" s="4" t="s">
        <v>23</v>
      </c>
      <c r="E23" s="11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10" x14ac:dyDescent="0.25">
      <c r="B24" s="5"/>
      <c r="C24" s="6"/>
      <c r="D24" s="4" t="s">
        <v>24</v>
      </c>
      <c r="E24" s="18">
        <v>16989</v>
      </c>
      <c r="F24" s="20">
        <v>1594</v>
      </c>
      <c r="G24" s="18">
        <v>18583</v>
      </c>
      <c r="H24" s="18">
        <v>13540.16</v>
      </c>
      <c r="I24" s="18">
        <v>13540.16</v>
      </c>
      <c r="J24" s="18">
        <v>-3448.84</v>
      </c>
    </row>
    <row r="25" spans="2:10" x14ac:dyDescent="0.25">
      <c r="B25" s="5"/>
      <c r="C25" s="6"/>
      <c r="D25" s="4" t="s">
        <v>25</v>
      </c>
      <c r="E25" s="11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10" x14ac:dyDescent="0.25">
      <c r="B26" s="5"/>
      <c r="C26" s="6"/>
      <c r="D26" s="4" t="s">
        <v>26</v>
      </c>
      <c r="E26" s="11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10" x14ac:dyDescent="0.25">
      <c r="B27" s="5"/>
      <c r="C27" s="6"/>
      <c r="D27" s="4" t="s">
        <v>27</v>
      </c>
      <c r="E27" s="11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10" x14ac:dyDescent="0.25">
      <c r="B28" s="5"/>
      <c r="C28" s="6"/>
      <c r="D28" s="4" t="s">
        <v>28</v>
      </c>
      <c r="E28" s="11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10" x14ac:dyDescent="0.25">
      <c r="B29" s="5"/>
      <c r="C29" s="6"/>
      <c r="D29" s="4" t="s">
        <v>29</v>
      </c>
      <c r="E29" s="18">
        <v>8336</v>
      </c>
      <c r="F29" s="20">
        <v>0</v>
      </c>
      <c r="G29" s="18">
        <v>8336</v>
      </c>
      <c r="H29" s="18">
        <v>6848.66</v>
      </c>
      <c r="I29" s="18">
        <v>6848.66</v>
      </c>
      <c r="J29" s="18">
        <v>-1487.34</v>
      </c>
    </row>
    <row r="30" spans="2:10" x14ac:dyDescent="0.25">
      <c r="B30" s="5"/>
      <c r="C30" s="6"/>
      <c r="D30" s="4" t="s">
        <v>30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10" ht="16.5" x14ac:dyDescent="0.25">
      <c r="B31" s="5"/>
      <c r="C31" s="6"/>
      <c r="D31" s="4" t="s">
        <v>31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10" ht="19.5" customHeight="1" x14ac:dyDescent="0.25">
      <c r="B32" s="5"/>
      <c r="C32" s="47" t="s">
        <v>32</v>
      </c>
      <c r="D32" s="48"/>
      <c r="E32" s="20">
        <f>E33+E34+E35+E36+E37</f>
        <v>0</v>
      </c>
      <c r="F32" s="20">
        <f t="shared" ref="F32:J32" si="1">F33+F34+F35+F36+F37</f>
        <v>0</v>
      </c>
      <c r="G32" s="20">
        <f t="shared" si="1"/>
        <v>0</v>
      </c>
      <c r="H32" s="20">
        <f t="shared" si="1"/>
        <v>0</v>
      </c>
      <c r="I32" s="20">
        <f t="shared" si="1"/>
        <v>0</v>
      </c>
      <c r="J32" s="20">
        <f t="shared" si="1"/>
        <v>0</v>
      </c>
    </row>
    <row r="33" spans="2:10" x14ac:dyDescent="0.25">
      <c r="B33" s="5"/>
      <c r="C33" s="6"/>
      <c r="D33" s="4" t="s">
        <v>33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5">
      <c r="B34" s="5"/>
      <c r="C34" s="6"/>
      <c r="D34" s="4" t="s">
        <v>34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</row>
    <row r="35" spans="2:10" x14ac:dyDescent="0.25">
      <c r="B35" s="5"/>
      <c r="C35" s="6"/>
      <c r="D35" s="4" t="s">
        <v>35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5">
      <c r="B36" s="5"/>
      <c r="C36" s="6"/>
      <c r="D36" s="4" t="s">
        <v>36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5">
      <c r="B37" s="5"/>
      <c r="C37" s="6"/>
      <c r="D37" s="4" t="s">
        <v>37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5">
      <c r="B38" s="5"/>
      <c r="C38" s="47" t="s">
        <v>38</v>
      </c>
      <c r="D38" s="48"/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5">
      <c r="B39" s="5"/>
      <c r="C39" s="47" t="s">
        <v>39</v>
      </c>
      <c r="D39" s="48"/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5">
      <c r="B40" s="5"/>
      <c r="C40" s="6"/>
      <c r="D40" s="4" t="s">
        <v>40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5">
      <c r="B41" s="5"/>
      <c r="C41" s="47" t="s">
        <v>41</v>
      </c>
      <c r="D41" s="48"/>
      <c r="E41" s="20">
        <f>E42+E43</f>
        <v>1</v>
      </c>
      <c r="F41" s="20">
        <f t="shared" ref="F41:J41" si="2">F42+F43</f>
        <v>0</v>
      </c>
      <c r="G41" s="20">
        <f t="shared" si="2"/>
        <v>1</v>
      </c>
      <c r="H41" s="20">
        <f t="shared" si="2"/>
        <v>0</v>
      </c>
      <c r="I41" s="20">
        <f t="shared" si="2"/>
        <v>0</v>
      </c>
      <c r="J41" s="20">
        <f t="shared" si="2"/>
        <v>-1</v>
      </c>
    </row>
    <row r="42" spans="2:10" x14ac:dyDescent="0.25">
      <c r="B42" s="5"/>
      <c r="C42" s="6"/>
      <c r="D42" s="4" t="s">
        <v>42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5">
      <c r="B43" s="5"/>
      <c r="C43" s="6"/>
      <c r="D43" s="4" t="s">
        <v>43</v>
      </c>
      <c r="E43" s="20">
        <v>1</v>
      </c>
      <c r="F43" s="20">
        <v>0</v>
      </c>
      <c r="G43" s="20">
        <v>1</v>
      </c>
      <c r="H43" s="20">
        <v>0</v>
      </c>
      <c r="I43" s="20">
        <v>0</v>
      </c>
      <c r="J43" s="20">
        <v>-1</v>
      </c>
    </row>
    <row r="44" spans="2:10" ht="4.5" customHeight="1" x14ac:dyDescent="0.25">
      <c r="B44" s="7"/>
      <c r="C44" s="8"/>
      <c r="D44" s="9"/>
      <c r="E44" s="11"/>
      <c r="F44" s="20"/>
      <c r="G44" s="11"/>
      <c r="H44" s="11"/>
      <c r="I44" s="11"/>
      <c r="J44" s="20"/>
    </row>
    <row r="45" spans="2:10" ht="18" customHeight="1" x14ac:dyDescent="0.25">
      <c r="B45" s="49" t="s">
        <v>44</v>
      </c>
      <c r="C45" s="50"/>
      <c r="D45" s="51"/>
      <c r="E45" s="71">
        <f>E12+E13+E14+E15+E16+E17+E18+E19+E32+E38+E39+E41</f>
        <v>1766532.5</v>
      </c>
      <c r="F45" s="71">
        <f t="shared" ref="F45" si="3">F12+F13+F14+F15+F16+F17+F18+F19+F32+F38+F39+F41</f>
        <v>36457</v>
      </c>
      <c r="G45" s="71">
        <f>G12+G13+G14+G15+G16+G17+G18+G19+G32+G38+G39+G41</f>
        <v>1802989.5</v>
      </c>
      <c r="H45" s="71">
        <f>H12+H13+H14+H15+H16+H17+H18+H19+H32+H38+H39+H41</f>
        <v>1365428.94</v>
      </c>
      <c r="I45" s="71">
        <f>I12+I13+I14+I15+I16+I17+I18+I19+I32+I38+I39+I41</f>
        <v>1365428.94</v>
      </c>
      <c r="J45" s="71">
        <f>J12+J13+J14+J15+J16+J17+J18+J19+J32+J38+J39+J41</f>
        <v>-401103.56000000006</v>
      </c>
    </row>
    <row r="46" spans="2:10" ht="18" customHeight="1" x14ac:dyDescent="0.25">
      <c r="B46" s="49" t="s">
        <v>45</v>
      </c>
      <c r="C46" s="50"/>
      <c r="D46" s="51"/>
      <c r="E46" s="25"/>
      <c r="F46" s="28"/>
      <c r="G46" s="28"/>
      <c r="H46" s="28"/>
      <c r="I46" s="28"/>
      <c r="J46" s="28"/>
    </row>
    <row r="47" spans="2:10" ht="18" customHeight="1" x14ac:dyDescent="0.25">
      <c r="B47" s="57" t="s">
        <v>76</v>
      </c>
      <c r="C47" s="58"/>
      <c r="D47" s="59"/>
      <c r="E47" s="25"/>
      <c r="F47" s="28"/>
      <c r="G47" s="28"/>
      <c r="H47" s="28"/>
      <c r="I47" s="28"/>
      <c r="J47" s="28"/>
    </row>
    <row r="48" spans="2:10" ht="8.25" customHeight="1" x14ac:dyDescent="0.25">
      <c r="B48" s="29"/>
      <c r="C48" s="30"/>
      <c r="D48" s="31"/>
      <c r="E48" s="25"/>
      <c r="F48" s="28"/>
      <c r="G48" s="28"/>
      <c r="H48" s="28"/>
      <c r="I48" s="28"/>
      <c r="J48" s="28"/>
    </row>
    <row r="49" spans="2:10" ht="12" customHeight="1" x14ac:dyDescent="0.25">
      <c r="B49" s="52" t="s">
        <v>77</v>
      </c>
      <c r="C49" s="53"/>
      <c r="D49" s="54"/>
      <c r="E49" s="13"/>
      <c r="F49" s="21"/>
      <c r="G49" s="14"/>
      <c r="H49" s="14"/>
      <c r="I49" s="14"/>
      <c r="J49" s="22"/>
    </row>
    <row r="50" spans="2:10" ht="22.5" customHeight="1" x14ac:dyDescent="0.25">
      <c r="B50" s="5"/>
      <c r="C50" s="47" t="s">
        <v>46</v>
      </c>
      <c r="D50" s="48"/>
      <c r="E50" s="18">
        <f>E51+E52+E53+E54+E55+E56+E57+E58</f>
        <v>2390187.2600000002</v>
      </c>
      <c r="F50" s="18">
        <f t="shared" ref="F50:G50" si="4">F51+F52+F53+F54+F55+F56+F57+F58</f>
        <v>0</v>
      </c>
      <c r="G50" s="18">
        <f t="shared" si="4"/>
        <v>2390187.2600000002</v>
      </c>
      <c r="H50" s="18">
        <f>H51+H52+H53+H54+H55+H56+H57+H58</f>
        <v>1976074.67</v>
      </c>
      <c r="I50" s="18">
        <f>I51+I52+I53+I54+I55+I56+I57+I58</f>
        <v>1976074.67</v>
      </c>
      <c r="J50" s="28">
        <f>J51+J52+J53+J54+J55+J56+J57+J58</f>
        <v>-414112.58999999997</v>
      </c>
    </row>
    <row r="51" spans="2:10" ht="16.5" x14ac:dyDescent="0.25">
      <c r="B51" s="5"/>
      <c r="C51" s="6"/>
      <c r="D51" s="4" t="s">
        <v>47</v>
      </c>
      <c r="E51" s="11">
        <v>0</v>
      </c>
      <c r="F51" s="20">
        <v>0</v>
      </c>
      <c r="G51" s="20">
        <v>0</v>
      </c>
      <c r="H51" s="11">
        <v>0</v>
      </c>
      <c r="I51" s="11">
        <v>0</v>
      </c>
      <c r="J51" s="20">
        <v>0</v>
      </c>
    </row>
    <row r="52" spans="2:10" x14ac:dyDescent="0.25">
      <c r="B52" s="5"/>
      <c r="C52" s="6"/>
      <c r="D52" s="4" t="s">
        <v>48</v>
      </c>
      <c r="E52" s="11">
        <v>0</v>
      </c>
      <c r="F52" s="20">
        <v>0</v>
      </c>
      <c r="G52" s="20">
        <v>0</v>
      </c>
      <c r="H52" s="11">
        <v>0</v>
      </c>
      <c r="I52" s="11">
        <v>0</v>
      </c>
      <c r="J52" s="20">
        <v>0</v>
      </c>
    </row>
    <row r="53" spans="2:10" x14ac:dyDescent="0.25">
      <c r="B53" s="5"/>
      <c r="C53" s="6"/>
      <c r="D53" s="4" t="s">
        <v>49</v>
      </c>
      <c r="E53" s="18">
        <v>2116521.14</v>
      </c>
      <c r="F53" s="20">
        <v>0</v>
      </c>
      <c r="G53" s="18">
        <v>2116521.14</v>
      </c>
      <c r="H53" s="18">
        <v>1783218.64</v>
      </c>
      <c r="I53" s="18">
        <v>1783218.64</v>
      </c>
      <c r="J53" s="18">
        <v>-333302.5</v>
      </c>
    </row>
    <row r="54" spans="2:10" ht="24.75" x14ac:dyDescent="0.25">
      <c r="B54" s="5"/>
      <c r="C54" s="6"/>
      <c r="D54" s="4" t="s">
        <v>50</v>
      </c>
      <c r="E54" s="18">
        <v>273666.12</v>
      </c>
      <c r="F54" s="20">
        <v>0</v>
      </c>
      <c r="G54" s="18">
        <v>273666.12</v>
      </c>
      <c r="H54" s="18">
        <v>192856.03</v>
      </c>
      <c r="I54" s="18">
        <v>192856.03</v>
      </c>
      <c r="J54" s="18">
        <v>-80810.09</v>
      </c>
    </row>
    <row r="55" spans="2:10" x14ac:dyDescent="0.25">
      <c r="B55" s="5"/>
      <c r="C55" s="6"/>
      <c r="D55" s="4" t="s">
        <v>51</v>
      </c>
      <c r="E55" s="20">
        <v>0</v>
      </c>
      <c r="F55" s="20">
        <v>0</v>
      </c>
      <c r="G55" s="18">
        <v>0</v>
      </c>
      <c r="H55" s="20">
        <v>0</v>
      </c>
      <c r="I55" s="20">
        <v>0</v>
      </c>
      <c r="J55" s="20">
        <v>0</v>
      </c>
    </row>
    <row r="56" spans="2:10" ht="16.5" x14ac:dyDescent="0.25">
      <c r="B56" s="5"/>
      <c r="C56" s="6"/>
      <c r="D56" s="4" t="s">
        <v>52</v>
      </c>
      <c r="E56" s="20">
        <v>0</v>
      </c>
      <c r="F56" s="20">
        <v>0</v>
      </c>
      <c r="G56" s="18">
        <v>0</v>
      </c>
      <c r="H56" s="20">
        <v>0</v>
      </c>
      <c r="I56" s="20">
        <v>0</v>
      </c>
      <c r="J56" s="20">
        <v>0</v>
      </c>
    </row>
    <row r="57" spans="2:10" ht="16.5" x14ac:dyDescent="0.25">
      <c r="B57" s="5"/>
      <c r="C57" s="6"/>
      <c r="D57" s="4" t="s">
        <v>53</v>
      </c>
      <c r="E57" s="20">
        <v>0</v>
      </c>
      <c r="F57" s="20">
        <v>0</v>
      </c>
      <c r="G57" s="18">
        <v>0</v>
      </c>
      <c r="H57" s="20">
        <v>0</v>
      </c>
      <c r="I57" s="20">
        <v>0</v>
      </c>
      <c r="J57" s="20">
        <v>0</v>
      </c>
    </row>
    <row r="58" spans="2:10" ht="16.5" x14ac:dyDescent="0.25">
      <c r="B58" s="5"/>
      <c r="C58" s="6"/>
      <c r="D58" s="10" t="s">
        <v>54</v>
      </c>
      <c r="E58" s="20">
        <v>0</v>
      </c>
      <c r="F58" s="20">
        <v>0</v>
      </c>
      <c r="G58" s="18">
        <v>0</v>
      </c>
      <c r="H58" s="20">
        <v>0</v>
      </c>
      <c r="I58" s="20">
        <v>0</v>
      </c>
      <c r="J58" s="20">
        <v>0</v>
      </c>
    </row>
    <row r="59" spans="2:10" x14ac:dyDescent="0.25">
      <c r="B59" s="5"/>
      <c r="C59" s="47" t="s">
        <v>55</v>
      </c>
      <c r="D59" s="48"/>
      <c r="E59" s="20">
        <f>E60+E61+E62+E63</f>
        <v>1</v>
      </c>
      <c r="F59" s="20">
        <f t="shared" ref="F59:J59" si="5">F60+F61+F62+F63</f>
        <v>0</v>
      </c>
      <c r="G59" s="18">
        <f t="shared" si="5"/>
        <v>1</v>
      </c>
      <c r="H59" s="20">
        <f t="shared" si="5"/>
        <v>0</v>
      </c>
      <c r="I59" s="20">
        <f t="shared" si="5"/>
        <v>0</v>
      </c>
      <c r="J59" s="20">
        <f t="shared" si="5"/>
        <v>-1</v>
      </c>
    </row>
    <row r="60" spans="2:10" x14ac:dyDescent="0.25">
      <c r="B60" s="5"/>
      <c r="C60" s="6"/>
      <c r="D60" s="4" t="s">
        <v>56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5">
      <c r="B61" s="5"/>
      <c r="C61" s="6"/>
      <c r="D61" s="4" t="s">
        <v>57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5">
      <c r="B62" s="5"/>
      <c r="C62" s="6"/>
      <c r="D62" s="4" t="s">
        <v>58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2:10" x14ac:dyDescent="0.25">
      <c r="B63" s="5"/>
      <c r="C63" s="6"/>
      <c r="D63" s="4" t="s">
        <v>59</v>
      </c>
      <c r="E63" s="20">
        <v>1</v>
      </c>
      <c r="F63" s="20">
        <v>0</v>
      </c>
      <c r="G63" s="20">
        <v>1</v>
      </c>
      <c r="H63" s="20">
        <v>0</v>
      </c>
      <c r="I63" s="20">
        <v>0</v>
      </c>
      <c r="J63" s="20">
        <v>-1</v>
      </c>
    </row>
    <row r="64" spans="2:10" x14ac:dyDescent="0.25">
      <c r="B64" s="5"/>
      <c r="C64" s="47" t="s">
        <v>60</v>
      </c>
      <c r="D64" s="48"/>
      <c r="E64" s="20">
        <f>E65+E66</f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ht="16.5" x14ac:dyDescent="0.25">
      <c r="B65" s="5"/>
      <c r="C65" s="6"/>
      <c r="D65" s="4" t="s">
        <v>61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5">
      <c r="B66" s="5"/>
      <c r="C66" s="6"/>
      <c r="D66" s="4" t="s">
        <v>62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5">
      <c r="B67" s="5"/>
      <c r="C67" s="47" t="s">
        <v>63</v>
      </c>
      <c r="D67" s="48"/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5">
      <c r="B68" s="5"/>
      <c r="C68" s="47" t="s">
        <v>64</v>
      </c>
      <c r="D68" s="48"/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ht="9" customHeight="1" x14ac:dyDescent="0.25">
      <c r="B69" s="7"/>
      <c r="C69" s="55"/>
      <c r="D69" s="56"/>
      <c r="E69" s="11"/>
      <c r="F69" s="11"/>
      <c r="G69" s="11"/>
      <c r="H69" s="20"/>
      <c r="I69" s="20"/>
      <c r="J69" s="16"/>
    </row>
    <row r="70" spans="2:10" ht="24" customHeight="1" x14ac:dyDescent="0.25">
      <c r="B70" s="49" t="s">
        <v>65</v>
      </c>
      <c r="C70" s="50"/>
      <c r="D70" s="51"/>
      <c r="E70" s="69">
        <f>E50+E59+E64+E67+E68</f>
        <v>2390188.2600000002</v>
      </c>
      <c r="F70" s="69">
        <f t="shared" ref="F70:J70" si="6">F50+F59+F64+F67+F68</f>
        <v>0</v>
      </c>
      <c r="G70" s="69">
        <f t="shared" si="6"/>
        <v>2390188.2600000002</v>
      </c>
      <c r="H70" s="69">
        <f t="shared" si="6"/>
        <v>1976074.67</v>
      </c>
      <c r="I70" s="69">
        <f t="shared" si="6"/>
        <v>1976074.67</v>
      </c>
      <c r="J70" s="69">
        <f t="shared" si="6"/>
        <v>-414113.58999999997</v>
      </c>
    </row>
    <row r="71" spans="2:10" x14ac:dyDescent="0.25">
      <c r="B71" s="7"/>
      <c r="C71" s="55"/>
      <c r="D71" s="56"/>
      <c r="E71" s="11"/>
      <c r="F71" s="20"/>
      <c r="G71" s="11"/>
      <c r="H71" s="11"/>
      <c r="I71" s="11"/>
      <c r="J71" s="16"/>
    </row>
    <row r="72" spans="2:10" x14ac:dyDescent="0.25">
      <c r="B72" s="49" t="s">
        <v>66</v>
      </c>
      <c r="C72" s="50"/>
      <c r="D72" s="51"/>
      <c r="E72" s="70">
        <f>E73</f>
        <v>0</v>
      </c>
      <c r="F72" s="70">
        <f>F73</f>
        <v>0</v>
      </c>
      <c r="G72" s="70">
        <f t="shared" ref="G72:J72" si="7">G73</f>
        <v>0</v>
      </c>
      <c r="H72" s="70">
        <f t="shared" si="7"/>
        <v>0</v>
      </c>
      <c r="I72" s="70">
        <f t="shared" si="7"/>
        <v>0</v>
      </c>
      <c r="J72" s="70">
        <f t="shared" si="7"/>
        <v>0</v>
      </c>
    </row>
    <row r="73" spans="2:10" x14ac:dyDescent="0.25">
      <c r="B73" s="5"/>
      <c r="C73" s="47" t="s">
        <v>67</v>
      </c>
      <c r="D73" s="48"/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5">
      <c r="B74" s="7"/>
      <c r="C74" s="55"/>
      <c r="D74" s="56"/>
      <c r="E74" s="11"/>
      <c r="F74" s="20"/>
      <c r="G74" s="11"/>
      <c r="H74" s="11"/>
      <c r="I74" s="11"/>
      <c r="J74" s="11"/>
    </row>
    <row r="75" spans="2:10" x14ac:dyDescent="0.25">
      <c r="B75" s="49" t="s">
        <v>68</v>
      </c>
      <c r="C75" s="50"/>
      <c r="D75" s="51"/>
      <c r="E75" s="69">
        <f>E45+E70+E72</f>
        <v>4156720.7600000002</v>
      </c>
      <c r="F75" s="69">
        <f t="shared" ref="F75:I75" si="8">F45+F70+F72</f>
        <v>36457</v>
      </c>
      <c r="G75" s="69">
        <f>G45+G70+G72</f>
        <v>4193177.7600000002</v>
      </c>
      <c r="H75" s="69">
        <f>H45+H70+H72</f>
        <v>3341503.61</v>
      </c>
      <c r="I75" s="69">
        <f t="shared" si="8"/>
        <v>3341503.61</v>
      </c>
      <c r="J75" s="69">
        <f>J45+J70+J72</f>
        <v>-815217.15</v>
      </c>
    </row>
    <row r="76" spans="2:10" x14ac:dyDescent="0.25">
      <c r="B76" s="7"/>
      <c r="C76" s="55"/>
      <c r="D76" s="56"/>
      <c r="E76" s="11"/>
      <c r="F76" s="11"/>
      <c r="G76" s="11"/>
      <c r="H76" s="11"/>
      <c r="I76" s="11"/>
      <c r="J76" s="11"/>
    </row>
    <row r="77" spans="2:10" x14ac:dyDescent="0.25">
      <c r="B77" s="5"/>
      <c r="C77" s="62" t="s">
        <v>69</v>
      </c>
      <c r="D77" s="51"/>
      <c r="E77" s="11"/>
      <c r="F77" s="11"/>
      <c r="G77" s="11"/>
      <c r="H77" s="11"/>
      <c r="I77" s="11"/>
      <c r="J77" s="11"/>
    </row>
    <row r="78" spans="2:10" ht="23.25" customHeight="1" x14ac:dyDescent="0.25">
      <c r="B78" s="5"/>
      <c r="C78" s="47" t="s">
        <v>70</v>
      </c>
      <c r="D78" s="48"/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</row>
    <row r="79" spans="2:10" ht="22.5" customHeight="1" x14ac:dyDescent="0.25">
      <c r="B79" s="5"/>
      <c r="C79" s="47" t="s">
        <v>71</v>
      </c>
      <c r="D79" s="48"/>
      <c r="E79" s="18">
        <v>0</v>
      </c>
      <c r="F79" s="18">
        <f t="shared" ref="F79" si="9">F70</f>
        <v>0</v>
      </c>
      <c r="G79" s="18">
        <v>0</v>
      </c>
      <c r="H79" s="18">
        <v>0</v>
      </c>
      <c r="I79" s="18">
        <v>0</v>
      </c>
      <c r="J79" s="18">
        <v>0</v>
      </c>
    </row>
    <row r="80" spans="2:10" ht="20.25" customHeight="1" x14ac:dyDescent="0.25">
      <c r="B80" s="5"/>
      <c r="C80" s="62" t="s">
        <v>72</v>
      </c>
      <c r="D80" s="51"/>
      <c r="E80" s="69">
        <f t="shared" ref="E80:H80" si="10">E78+E79</f>
        <v>0</v>
      </c>
      <c r="F80" s="69">
        <f>F78+F79</f>
        <v>0</v>
      </c>
      <c r="G80" s="69">
        <f>G78+G79</f>
        <v>0</v>
      </c>
      <c r="H80" s="69">
        <f t="shared" si="10"/>
        <v>0</v>
      </c>
      <c r="I80" s="69">
        <f>I78+I79</f>
        <v>0</v>
      </c>
      <c r="J80" s="69">
        <f>J78+J79</f>
        <v>0</v>
      </c>
    </row>
    <row r="81" spans="2:10" ht="15.75" thickBot="1" x14ac:dyDescent="0.3">
      <c r="B81" s="3"/>
      <c r="C81" s="60"/>
      <c r="D81" s="61"/>
      <c r="E81" s="12"/>
      <c r="F81" s="12"/>
      <c r="G81" s="12"/>
      <c r="H81" s="12"/>
      <c r="I81" s="12"/>
      <c r="J81" s="12"/>
    </row>
    <row r="83" spans="2:10" x14ac:dyDescent="0.25">
      <c r="G83" s="23"/>
    </row>
  </sheetData>
  <mergeCells count="52">
    <mergeCell ref="B19:B20"/>
    <mergeCell ref="C38:D38"/>
    <mergeCell ref="C32:D32"/>
    <mergeCell ref="C10:D10"/>
    <mergeCell ref="C12:D12"/>
    <mergeCell ref="C13:D13"/>
    <mergeCell ref="C14:D14"/>
    <mergeCell ref="C15:D15"/>
    <mergeCell ref="C16:D16"/>
    <mergeCell ref="C17:D17"/>
    <mergeCell ref="B11:D11"/>
    <mergeCell ref="C18:D18"/>
    <mergeCell ref="C19:D19"/>
    <mergeCell ref="C20:D20"/>
    <mergeCell ref="C81:D81"/>
    <mergeCell ref="B70:D70"/>
    <mergeCell ref="C71:D71"/>
    <mergeCell ref="B72:D72"/>
    <mergeCell ref="C73:D73"/>
    <mergeCell ref="C74:D74"/>
    <mergeCell ref="B75:D75"/>
    <mergeCell ref="C76:D76"/>
    <mergeCell ref="C77:D77"/>
    <mergeCell ref="C78:D78"/>
    <mergeCell ref="C79:D79"/>
    <mergeCell ref="C80:D80"/>
    <mergeCell ref="B45:D45"/>
    <mergeCell ref="B49:D49"/>
    <mergeCell ref="C69:D69"/>
    <mergeCell ref="C50:D50"/>
    <mergeCell ref="C59:D59"/>
    <mergeCell ref="C64:D64"/>
    <mergeCell ref="C67:D67"/>
    <mergeCell ref="C68:D68"/>
    <mergeCell ref="B46:D46"/>
    <mergeCell ref="B47:D47"/>
    <mergeCell ref="C39:D39"/>
    <mergeCell ref="C41:D41"/>
    <mergeCell ref="F8:F9"/>
    <mergeCell ref="G8:G9"/>
    <mergeCell ref="H8:H9"/>
    <mergeCell ref="I8:I9"/>
    <mergeCell ref="B3:J3"/>
    <mergeCell ref="B4:J4"/>
    <mergeCell ref="B5:J5"/>
    <mergeCell ref="B6:J6"/>
    <mergeCell ref="B7:D7"/>
    <mergeCell ref="E7:I7"/>
    <mergeCell ref="J7:J9"/>
    <mergeCell ref="B8:D8"/>
    <mergeCell ref="B9:D9"/>
    <mergeCell ref="E8:E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samsung</cp:lastModifiedBy>
  <dcterms:created xsi:type="dcterms:W3CDTF">2017-05-20T18:59:46Z</dcterms:created>
  <dcterms:modified xsi:type="dcterms:W3CDTF">2017-10-26T17:30:07Z</dcterms:modified>
</cp:coreProperties>
</file>