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ANTA ANA 2017 1\NORMAS 2017\LDF 1E TRIM\"/>
    </mc:Choice>
  </mc:AlternateContent>
  <bookViews>
    <workbookView xWindow="0" yWindow="0" windowWidth="20490" windowHeight="65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8" i="1" l="1"/>
  <c r="G78" i="1"/>
  <c r="H78" i="1"/>
  <c r="I78" i="1"/>
  <c r="J78" i="1"/>
  <c r="E78" i="1"/>
  <c r="F77" i="1"/>
  <c r="G77" i="1"/>
  <c r="H77" i="1"/>
  <c r="I77" i="1"/>
  <c r="J77" i="1"/>
  <c r="E77" i="1"/>
  <c r="F76" i="1"/>
  <c r="G76" i="1"/>
  <c r="H76" i="1"/>
  <c r="I76" i="1"/>
  <c r="J76" i="1"/>
  <c r="E76" i="1"/>
  <c r="F73" i="1"/>
  <c r="H73" i="1"/>
  <c r="I73" i="1"/>
  <c r="J73" i="1"/>
  <c r="F70" i="1"/>
  <c r="G70" i="1"/>
  <c r="H70" i="1"/>
  <c r="I70" i="1"/>
  <c r="J70" i="1"/>
  <c r="E70" i="1"/>
  <c r="F68" i="1"/>
  <c r="H68" i="1"/>
  <c r="I68" i="1"/>
  <c r="J62" i="1"/>
  <c r="J64" i="1"/>
  <c r="J63" i="1"/>
  <c r="I62" i="1"/>
  <c r="H62" i="1"/>
  <c r="J57" i="1"/>
  <c r="J68" i="1" s="1"/>
  <c r="J61" i="1"/>
  <c r="J59" i="1"/>
  <c r="J60" i="1"/>
  <c r="J58" i="1"/>
  <c r="I57" i="1"/>
  <c r="H57" i="1"/>
  <c r="J48" i="1"/>
  <c r="J50" i="1"/>
  <c r="J51" i="1"/>
  <c r="J52" i="1"/>
  <c r="J53" i="1"/>
  <c r="J54" i="1"/>
  <c r="J55" i="1"/>
  <c r="J56" i="1"/>
  <c r="J49" i="1"/>
  <c r="I48" i="1"/>
  <c r="H48" i="1"/>
  <c r="G48" i="1"/>
  <c r="F48" i="1"/>
  <c r="G57" i="1"/>
  <c r="G68" i="1" s="1"/>
  <c r="G73" i="1" s="1"/>
  <c r="G62" i="1"/>
  <c r="F62" i="1"/>
  <c r="F57" i="1"/>
  <c r="E68" i="1"/>
  <c r="E73" i="1" s="1"/>
  <c r="E57" i="1"/>
  <c r="E62" i="1"/>
  <c r="E48" i="1"/>
  <c r="J40" i="1"/>
  <c r="J42" i="1"/>
  <c r="J19" i="1"/>
  <c r="J21" i="1"/>
  <c r="J22" i="1"/>
  <c r="J23" i="1"/>
  <c r="J24" i="1"/>
  <c r="J25" i="1"/>
  <c r="J26" i="1"/>
  <c r="J27" i="1"/>
  <c r="J28" i="1"/>
  <c r="J29" i="1"/>
  <c r="J30" i="1"/>
  <c r="J20" i="1"/>
  <c r="J13" i="1"/>
  <c r="J14" i="1"/>
  <c r="J15" i="1"/>
  <c r="J16" i="1"/>
  <c r="J17" i="1"/>
  <c r="J18" i="1"/>
  <c r="J12" i="1"/>
  <c r="G44" i="1"/>
  <c r="F44" i="1"/>
  <c r="H44" i="1"/>
  <c r="I44" i="1"/>
  <c r="J44" i="1"/>
  <c r="E44" i="1"/>
  <c r="F40" i="1"/>
  <c r="G40" i="1"/>
  <c r="H40" i="1"/>
  <c r="I40" i="1"/>
  <c r="E40" i="1"/>
  <c r="F38" i="1"/>
  <c r="G38" i="1"/>
  <c r="H38" i="1"/>
  <c r="I38" i="1"/>
  <c r="J38" i="1"/>
  <c r="E38" i="1"/>
  <c r="F31" i="1"/>
  <c r="G31" i="1"/>
  <c r="H31" i="1"/>
  <c r="I31" i="1"/>
  <c r="J31" i="1"/>
  <c r="E31" i="1"/>
  <c r="I19" i="1"/>
  <c r="H19" i="1"/>
  <c r="G19" i="1"/>
  <c r="E19" i="1"/>
</calcChain>
</file>

<file path=xl/sharedStrings.xml><?xml version="1.0" encoding="utf-8"?>
<sst xmlns="http://schemas.openxmlformats.org/spreadsheetml/2006/main" count="77" uniqueCount="77">
  <si>
    <t>Estado Analítico de Ingresos Detallado - LDF</t>
  </si>
  <si>
    <t>(PESOS)</t>
  </si>
  <si>
    <t>Ingreso</t>
  </si>
  <si>
    <t>Diferencia (e)</t>
  </si>
  <si>
    <t>Concepto</t>
  </si>
  <si>
    <t>(c)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</si>
  <si>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</si>
  <si>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</si>
  <si>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</si>
  <si>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</si>
  <si>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</si>
  <si>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</si>
  <si>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</si>
  <si>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</si>
  <si>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</si>
  <si>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</si>
  <si>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</si>
  <si>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</si>
  <si>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</si>
  <si>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</si>
  <si>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</si>
  <si>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</si>
  <si>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</si>
  <si>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</si>
  <si>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</si>
  <si>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</si>
  <si>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</si>
  <si>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</si>
  <si>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</si>
  <si>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</si>
  <si>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</si>
  <si>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</si>
  <si>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</si>
  <si>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</si>
  <si>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</si>
  <si>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</si>
  <si>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</si>
  <si>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</si>
  <si>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</si>
  <si>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</si>
  <si>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</si>
  <si>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</si>
  <si>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</si>
  <si>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</si>
  <si>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</si>
  <si>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</si>
  <si>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</si>
  <si>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</si>
  <si>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</si>
  <si>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</si>
  <si>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</si>
  <si>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</si>
  <si>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</si>
  <si>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</si>
  <si>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</si>
  <si>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</si>
  <si>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</si>
  <si>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</si>
  <si>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</si>
  <si>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</si>
  <si>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</si>
  <si>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</si>
  <si>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</si>
  <si>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</si>
  <si>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</si>
  <si>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</si>
  <si>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</si>
  <si>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</si>
  <si>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</si>
  <si>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</si>
  <si>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</si>
  <si>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MUNICIPIO DE SANTA ANA ATEIXTLAHUACA, TEOTITLÁN, OAXACA</t>
  </si>
  <si>
    <t>01 DE ENERO AL 31 DE MARZO DEL 2017</t>
  </si>
  <si>
    <t>H. Participaciones(H=h1+h2+h3+h4+h5+h6+h7+h8+h9+h10+h11)</t>
  </si>
  <si>
    <t>I. Total de Ingresos de Libre Disposición(I=A+B+C+D+E+F+G+H+I+J+K+L)</t>
  </si>
  <si>
    <t>Formato 5  Estado Analítico de Ingresos Detallado - LDF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</si>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</sst>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thin">
        <color theme="2" tint="-0.249977111117893"/>
      </bottom>
      <diagonal/>
    </border>
    <border>
      <left style="medium">
        <color rgb="FF000000"/>
      </left>
      <right style="medium">
        <color indexed="64"/>
      </right>
      <top style="thin">
        <color theme="2" tint="-0.249977111117893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theme="2" tint="-0.249977111117893"/>
      </bottom>
      <diagonal/>
    </border>
    <border>
      <left style="medium">
        <color indexed="64"/>
      </left>
      <right style="medium">
        <color indexed="64"/>
      </right>
      <top style="thin">
        <color theme="2" tint="-0.249977111117893"/>
      </top>
      <bottom/>
      <diagonal/>
    </border>
    <border>
      <left style="medium">
        <color indexed="64"/>
      </left>
      <right style="medium">
        <color indexed="64"/>
      </right>
      <top style="thin">
        <color theme="2" tint="-0.249977111117893"/>
      </top>
      <bottom style="thin">
        <color theme="2" tint="-0.249977111117893"/>
      </bottom>
      <diagonal/>
    </border>
  </borders>
  <cellStyleXfs count="1">
    <xf numFmtId="0" fontId="0" fillId="0" borderId="0"/>
  </cellStyleXfs>
  <cellXfs count="55">
    <xf numFmtId="0" fontId="0" fillId="0" borderId="0" xfId="0"/>
    <xf numFmtId="4" fontId="3" fillId="0" borderId="7" xfId="0" applyNumberFormat="1" applyFont="1" applyBorder="1" applyAlignment="1">
      <alignment horizontal="right" vertical="center"/>
    </xf>
    <xf numFmtId="4" fontId="5" fillId="0" borderId="7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6" xfId="0" applyFont="1" applyBorder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5" fillId="0" borderId="13" xfId="0" applyFont="1" applyBorder="1" applyAlignment="1">
      <alignment horizontal="justify" vertical="center"/>
    </xf>
    <xf numFmtId="0" fontId="5" fillId="0" borderId="7" xfId="0" applyFont="1" applyBorder="1" applyAlignment="1">
      <alignment horizontal="left" vertical="center"/>
    </xf>
    <xf numFmtId="0" fontId="5" fillId="0" borderId="9" xfId="0" applyFont="1" applyBorder="1" applyAlignment="1">
      <alignment horizontal="justify" vertical="center"/>
    </xf>
    <xf numFmtId="4" fontId="5" fillId="0" borderId="11" xfId="0" applyNumberFormat="1" applyFont="1" applyBorder="1" applyAlignment="1">
      <alignment horizontal="right" vertical="center"/>
    </xf>
    <xf numFmtId="0" fontId="6" fillId="0" borderId="0" xfId="0" applyFont="1"/>
    <xf numFmtId="0" fontId="5" fillId="0" borderId="13" xfId="0" applyFont="1" applyBorder="1" applyAlignment="1">
      <alignment horizontal="left" vertical="center" wrapText="1"/>
    </xf>
    <xf numFmtId="4" fontId="4" fillId="0" borderId="7" xfId="0" applyNumberFormat="1" applyFont="1" applyBorder="1" applyAlignment="1">
      <alignment horizontal="right" vertical="center"/>
    </xf>
    <xf numFmtId="4" fontId="4" fillId="0" borderId="17" xfId="0" applyNumberFormat="1" applyFont="1" applyBorder="1" applyAlignment="1">
      <alignment vertical="center"/>
    </xf>
    <xf numFmtId="4" fontId="4" fillId="0" borderId="5" xfId="0" applyNumberFormat="1" applyFont="1" applyBorder="1" applyAlignment="1">
      <alignment vertical="center"/>
    </xf>
    <xf numFmtId="4" fontId="5" fillId="0" borderId="19" xfId="0" applyNumberFormat="1" applyFont="1" applyBorder="1" applyAlignment="1">
      <alignment horizontal="right" vertical="center"/>
    </xf>
    <xf numFmtId="4" fontId="5" fillId="0" borderId="21" xfId="0" applyNumberFormat="1" applyFont="1" applyBorder="1" applyAlignment="1">
      <alignment horizontal="right" vertical="center"/>
    </xf>
    <xf numFmtId="4" fontId="4" fillId="0" borderId="18" xfId="0" applyNumberFormat="1" applyFont="1" applyBorder="1" applyAlignment="1">
      <alignment vertical="center"/>
    </xf>
    <xf numFmtId="4" fontId="5" fillId="3" borderId="7" xfId="0" applyNumberFormat="1" applyFont="1" applyFill="1" applyBorder="1" applyAlignment="1">
      <alignment horizontal="right" vertical="center"/>
    </xf>
    <xf numFmtId="4" fontId="5" fillId="3" borderId="20" xfId="0" applyNumberFormat="1" applyFont="1" applyFill="1" applyBorder="1" applyAlignment="1">
      <alignment horizontal="right" vertical="center"/>
    </xf>
    <xf numFmtId="4" fontId="5" fillId="3" borderId="21" xfId="0" applyNumberFormat="1" applyFont="1" applyFill="1" applyBorder="1" applyAlignment="1">
      <alignment horizontal="right" vertical="center"/>
    </xf>
    <xf numFmtId="4" fontId="5" fillId="3" borderId="22" xfId="0" applyNumberFormat="1" applyFont="1" applyFill="1" applyBorder="1" applyAlignment="1">
      <alignment horizontal="right" vertical="center"/>
    </xf>
    <xf numFmtId="0" fontId="1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6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0" fontId="3" fillId="0" borderId="4" xfId="0" applyFont="1" applyBorder="1" applyAlignment="1">
      <alignment horizontal="justify" vertical="center"/>
    </xf>
    <xf numFmtId="0" fontId="5" fillId="0" borderId="0" xfId="0" applyFont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0" xfId="0" applyFont="1" applyAlignment="1">
      <alignment horizontal="justify" vertical="center"/>
    </xf>
    <xf numFmtId="0" fontId="5" fillId="0" borderId="13" xfId="0" applyFont="1" applyBorder="1" applyAlignment="1">
      <alignment horizontal="justify" vertical="center"/>
    </xf>
    <xf numFmtId="0" fontId="4" fillId="0" borderId="13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10" xfId="0" applyFont="1" applyBorder="1" applyAlignment="1">
      <alignment horizontal="justify" vertical="center"/>
    </xf>
    <xf numFmtId="0" fontId="5" fillId="0" borderId="14" xfId="0" applyFont="1" applyBorder="1" applyAlignment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81"/>
  <sheetViews>
    <sheetView tabSelected="1" topLeftCell="A60" zoomScale="106" zoomScaleNormal="106" workbookViewId="0">
      <selection activeCell="L8" sqref="L8"/>
    </sheetView>
  </sheetViews>
  <sheetFormatPr baseColWidth="10" defaultRowHeight="15" x14ac:dyDescent="0.25"/>
  <cols>
    <col min="1" max="1" width="3.28515625" customWidth="1"/>
    <col min="2" max="2" width="4" customWidth="1"/>
    <col min="3" max="3" width="5.5703125" customWidth="1"/>
    <col min="4" max="4" width="67.5703125" customWidth="1"/>
    <col min="6" max="6" width="12.42578125" customWidth="1"/>
  </cols>
  <sheetData>
    <row r="2" spans="2:12" ht="23.25" customHeight="1" thickBot="1" x14ac:dyDescent="0.3">
      <c r="B2" s="24"/>
      <c r="C2" s="24"/>
      <c r="D2" s="25" t="s">
        <v>75</v>
      </c>
      <c r="E2" s="25"/>
      <c r="F2" s="25"/>
      <c r="G2" s="25"/>
      <c r="H2" s="25"/>
      <c r="I2" s="25"/>
    </row>
    <row r="3" spans="2:12" x14ac:dyDescent="0.25">
      <c r="B3" s="29" t="s">
        <v>71</v>
      </c>
      <c r="C3" s="30"/>
      <c r="D3" s="30"/>
      <c r="E3" s="30"/>
      <c r="F3" s="30"/>
      <c r="G3" s="30"/>
      <c r="H3" s="30"/>
      <c r="I3" s="30"/>
      <c r="J3" s="31"/>
    </row>
    <row r="4" spans="2:12" x14ac:dyDescent="0.25">
      <c r="B4" s="32" t="s">
        <v>0</v>
      </c>
      <c r="C4" s="33"/>
      <c r="D4" s="33"/>
      <c r="E4" s="33"/>
      <c r="F4" s="33"/>
      <c r="G4" s="33"/>
      <c r="H4" s="33"/>
      <c r="I4" s="33"/>
      <c r="J4" s="34"/>
    </row>
    <row r="5" spans="2:12" x14ac:dyDescent="0.25">
      <c r="B5" s="32" t="s">
        <v>72</v>
      </c>
      <c r="C5" s="33"/>
      <c r="D5" s="33"/>
      <c r="E5" s="33"/>
      <c r="F5" s="33"/>
      <c r="G5" s="33"/>
      <c r="H5" s="33"/>
      <c r="I5" s="33"/>
      <c r="J5" s="34"/>
    </row>
    <row r="6" spans="2:12" ht="15.75" thickBot="1" x14ac:dyDescent="0.3">
      <c r="B6" s="35" t="s">
        <v>1</v>
      </c>
      <c r="C6" s="36"/>
      <c r="D6" s="36"/>
      <c r="E6" s="36"/>
      <c r="F6" s="36"/>
      <c r="G6" s="36"/>
      <c r="H6" s="36"/>
      <c r="I6" s="36"/>
      <c r="J6" s="37"/>
    </row>
    <row r="7" spans="2:12" ht="15.75" thickBot="1" x14ac:dyDescent="0.3">
      <c r="B7" s="29"/>
      <c r="C7" s="30"/>
      <c r="D7" s="31"/>
      <c r="E7" s="38" t="s">
        <v>2</v>
      </c>
      <c r="F7" s="39"/>
      <c r="G7" s="39"/>
      <c r="H7" s="39"/>
      <c r="I7" s="40"/>
      <c r="J7" s="41" t="s">
        <v>3</v>
      </c>
    </row>
    <row r="8" spans="2:12" x14ac:dyDescent="0.25">
      <c r="B8" s="32" t="s">
        <v>4</v>
      </c>
      <c r="C8" s="33"/>
      <c r="D8" s="34"/>
      <c r="E8" s="41" t="s">
        <v>6</v>
      </c>
      <c r="F8" s="41" t="s">
        <v>7</v>
      </c>
      <c r="G8" s="41" t="s">
        <v>8</v>
      </c>
      <c r="H8" s="41" t="s">
        <v>9</v>
      </c>
      <c r="I8" s="41" t="s">
        <v>10</v>
      </c>
      <c r="J8" s="42"/>
      <c r="L8" t="s">
        <v>76</v>
      </c>
    </row>
    <row r="9" spans="2:12" ht="15.75" thickBot="1" x14ac:dyDescent="0.3">
      <c r="B9" s="35" t="s">
        <v>5</v>
      </c>
      <c r="C9" s="36"/>
      <c r="D9" s="37"/>
      <c r="E9" s="43"/>
      <c r="F9" s="43"/>
      <c r="G9" s="43"/>
      <c r="H9" s="43"/>
      <c r="I9" s="43"/>
      <c r="J9" s="43"/>
    </row>
    <row r="10" spans="2:12" x14ac:dyDescent="0.25">
      <c r="B10" s="44"/>
      <c r="C10" s="45"/>
      <c r="D10" s="46"/>
      <c r="E10" s="1"/>
      <c r="F10" s="1"/>
      <c r="G10" s="1"/>
      <c r="H10" s="1"/>
      <c r="I10" s="1"/>
      <c r="J10" s="1"/>
    </row>
    <row r="11" spans="2:12" x14ac:dyDescent="0.25">
      <c r="B11" s="26" t="s">
        <v>11</v>
      </c>
      <c r="C11" s="27"/>
      <c r="D11" s="28"/>
      <c r="E11" s="2"/>
      <c r="F11" s="2"/>
      <c r="G11" s="2"/>
      <c r="H11" s="2"/>
      <c r="I11" s="2"/>
      <c r="J11" s="2"/>
    </row>
    <row r="12" spans="2:12" x14ac:dyDescent="0.25">
      <c r="B12" s="3"/>
      <c r="C12" s="47" t="s">
        <v>12</v>
      </c>
      <c r="D12" s="48"/>
      <c r="E12" s="2">
        <v>4562.5</v>
      </c>
      <c r="F12" s="2">
        <v>0</v>
      </c>
      <c r="G12" s="2">
        <v>4562.5</v>
      </c>
      <c r="H12" s="2">
        <v>540</v>
      </c>
      <c r="I12" s="2">
        <v>540</v>
      </c>
      <c r="J12" s="2">
        <f>I12-E12</f>
        <v>-4022.5</v>
      </c>
    </row>
    <row r="13" spans="2:12" x14ac:dyDescent="0.25">
      <c r="B13" s="3"/>
      <c r="C13" s="47" t="s">
        <v>13</v>
      </c>
      <c r="D13" s="48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f t="shared" ref="J13:J18" si="0">I13-E13</f>
        <v>0</v>
      </c>
    </row>
    <row r="14" spans="2:12" x14ac:dyDescent="0.25">
      <c r="B14" s="3"/>
      <c r="C14" s="47" t="s">
        <v>14</v>
      </c>
      <c r="D14" s="48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f t="shared" si="0"/>
        <v>0</v>
      </c>
    </row>
    <row r="15" spans="2:12" x14ac:dyDescent="0.25">
      <c r="B15" s="3"/>
      <c r="C15" s="47" t="s">
        <v>15</v>
      </c>
      <c r="D15" s="48"/>
      <c r="E15" s="2">
        <v>7200</v>
      </c>
      <c r="F15" s="2">
        <v>0</v>
      </c>
      <c r="G15" s="2">
        <v>7200</v>
      </c>
      <c r="H15" s="2">
        <v>0</v>
      </c>
      <c r="I15" s="2">
        <v>0</v>
      </c>
      <c r="J15" s="2">
        <f t="shared" si="0"/>
        <v>-7200</v>
      </c>
    </row>
    <row r="16" spans="2:12" x14ac:dyDescent="0.25">
      <c r="B16" s="3"/>
      <c r="C16" s="47" t="s">
        <v>16</v>
      </c>
      <c r="D16" s="48"/>
      <c r="E16" s="2">
        <v>18150</v>
      </c>
      <c r="F16" s="2">
        <v>0</v>
      </c>
      <c r="G16" s="2">
        <v>18150</v>
      </c>
      <c r="H16" s="2">
        <v>6924.5</v>
      </c>
      <c r="I16" s="2">
        <v>6924.5</v>
      </c>
      <c r="J16" s="2">
        <f t="shared" si="0"/>
        <v>-11225.5</v>
      </c>
    </row>
    <row r="17" spans="2:10" x14ac:dyDescent="0.25">
      <c r="B17" s="3"/>
      <c r="C17" s="47" t="s">
        <v>17</v>
      </c>
      <c r="D17" s="48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f t="shared" si="0"/>
        <v>0</v>
      </c>
    </row>
    <row r="18" spans="2:10" x14ac:dyDescent="0.25">
      <c r="B18" s="3"/>
      <c r="C18" s="47" t="s">
        <v>18</v>
      </c>
      <c r="D18" s="48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f t="shared" si="0"/>
        <v>0</v>
      </c>
    </row>
    <row r="19" spans="2:10" x14ac:dyDescent="0.25">
      <c r="B19" s="3"/>
      <c r="C19" s="47" t="s">
        <v>73</v>
      </c>
      <c r="D19" s="48"/>
      <c r="E19" s="15">
        <f>SUM(E20:E30)</f>
        <v>1736619</v>
      </c>
      <c r="F19" s="16">
        <v>0</v>
      </c>
      <c r="G19" s="16">
        <f>SUM(G20:G30)</f>
        <v>1736619</v>
      </c>
      <c r="H19" s="16">
        <f>SUM(H20:H30)</f>
        <v>441122.81999999995</v>
      </c>
      <c r="I19" s="16">
        <f>SUM(I20:I30)</f>
        <v>441122.81999999995</v>
      </c>
      <c r="J19" s="16">
        <f>SUM(J20:J30)</f>
        <v>-1295496.1800000002</v>
      </c>
    </row>
    <row r="20" spans="2:10" x14ac:dyDescent="0.25">
      <c r="B20" s="3"/>
      <c r="C20" s="4"/>
      <c r="D20" s="5" t="s">
        <v>19</v>
      </c>
      <c r="E20" s="2">
        <v>1157306</v>
      </c>
      <c r="F20" s="2">
        <v>0</v>
      </c>
      <c r="G20" s="2">
        <v>1157306</v>
      </c>
      <c r="H20" s="2">
        <v>291294</v>
      </c>
      <c r="I20" s="2">
        <v>291294</v>
      </c>
      <c r="J20" s="2">
        <f>I20-E20</f>
        <v>-866012</v>
      </c>
    </row>
    <row r="21" spans="2:10" x14ac:dyDescent="0.25">
      <c r="B21" s="3"/>
      <c r="C21" s="4"/>
      <c r="D21" s="5" t="s">
        <v>20</v>
      </c>
      <c r="E21" s="2">
        <v>553988</v>
      </c>
      <c r="F21" s="2">
        <v>0</v>
      </c>
      <c r="G21" s="2">
        <v>553988</v>
      </c>
      <c r="H21" s="2">
        <v>143013</v>
      </c>
      <c r="I21" s="2">
        <v>143013</v>
      </c>
      <c r="J21" s="2">
        <f t="shared" ref="J21:J30" si="1">I21-E21</f>
        <v>-410975</v>
      </c>
    </row>
    <row r="22" spans="2:10" x14ac:dyDescent="0.25">
      <c r="B22" s="3"/>
      <c r="C22" s="4"/>
      <c r="D22" s="5" t="s">
        <v>21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f t="shared" si="1"/>
        <v>0</v>
      </c>
    </row>
    <row r="23" spans="2:10" x14ac:dyDescent="0.25">
      <c r="B23" s="3"/>
      <c r="C23" s="4"/>
      <c r="D23" s="5" t="s">
        <v>22</v>
      </c>
      <c r="E23" s="2">
        <v>16989</v>
      </c>
      <c r="F23" s="2">
        <v>0</v>
      </c>
      <c r="G23" s="2">
        <v>16989</v>
      </c>
      <c r="H23" s="2">
        <v>4548.16</v>
      </c>
      <c r="I23" s="2">
        <v>4548.16</v>
      </c>
      <c r="J23" s="2">
        <f t="shared" si="1"/>
        <v>-12440.84</v>
      </c>
    </row>
    <row r="24" spans="2:10" x14ac:dyDescent="0.25">
      <c r="B24" s="3"/>
      <c r="C24" s="4"/>
      <c r="D24" s="5" t="s">
        <v>23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f t="shared" si="1"/>
        <v>0</v>
      </c>
    </row>
    <row r="25" spans="2:10" x14ac:dyDescent="0.25">
      <c r="B25" s="3"/>
      <c r="C25" s="4"/>
      <c r="D25" s="5" t="s">
        <v>24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f t="shared" si="1"/>
        <v>0</v>
      </c>
    </row>
    <row r="26" spans="2:10" x14ac:dyDescent="0.25">
      <c r="B26" s="3"/>
      <c r="C26" s="4"/>
      <c r="D26" s="5" t="s">
        <v>25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f t="shared" si="1"/>
        <v>0</v>
      </c>
    </row>
    <row r="27" spans="2:10" x14ac:dyDescent="0.25">
      <c r="B27" s="3"/>
      <c r="C27" s="4"/>
      <c r="D27" s="5" t="s">
        <v>26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f t="shared" si="1"/>
        <v>0</v>
      </c>
    </row>
    <row r="28" spans="2:10" x14ac:dyDescent="0.25">
      <c r="B28" s="3"/>
      <c r="C28" s="4"/>
      <c r="D28" s="5" t="s">
        <v>27</v>
      </c>
      <c r="E28" s="2">
        <v>8336</v>
      </c>
      <c r="F28" s="2">
        <v>0</v>
      </c>
      <c r="G28" s="2">
        <v>8336</v>
      </c>
      <c r="H28" s="2">
        <v>2267.66</v>
      </c>
      <c r="I28" s="2">
        <v>2267.66</v>
      </c>
      <c r="J28" s="2">
        <f t="shared" si="1"/>
        <v>-6068.34</v>
      </c>
    </row>
    <row r="29" spans="2:10" x14ac:dyDescent="0.25">
      <c r="B29" s="3"/>
      <c r="C29" s="4"/>
      <c r="D29" s="5" t="s">
        <v>28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f t="shared" si="1"/>
        <v>0</v>
      </c>
    </row>
    <row r="30" spans="2:10" x14ac:dyDescent="0.25">
      <c r="B30" s="3"/>
      <c r="C30" s="4"/>
      <c r="D30" s="5" t="s">
        <v>29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f t="shared" si="1"/>
        <v>0</v>
      </c>
    </row>
    <row r="31" spans="2:10" x14ac:dyDescent="0.25">
      <c r="B31" s="3"/>
      <c r="C31" s="47" t="s">
        <v>30</v>
      </c>
      <c r="D31" s="48"/>
      <c r="E31" s="14">
        <f>SUM(E32:E36)</f>
        <v>0</v>
      </c>
      <c r="F31" s="14">
        <f t="shared" ref="F31:J31" si="2">SUM(F32:F36)</f>
        <v>0</v>
      </c>
      <c r="G31" s="14">
        <f t="shared" si="2"/>
        <v>0</v>
      </c>
      <c r="H31" s="14">
        <f t="shared" si="2"/>
        <v>0</v>
      </c>
      <c r="I31" s="14">
        <f t="shared" si="2"/>
        <v>0</v>
      </c>
      <c r="J31" s="14">
        <f t="shared" si="2"/>
        <v>0</v>
      </c>
    </row>
    <row r="32" spans="2:10" x14ac:dyDescent="0.25">
      <c r="B32" s="3"/>
      <c r="C32" s="4"/>
      <c r="D32" s="5" t="s">
        <v>31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</row>
    <row r="33" spans="2:10" x14ac:dyDescent="0.25">
      <c r="B33" s="3"/>
      <c r="C33" s="4"/>
      <c r="D33" s="5" t="s">
        <v>32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</row>
    <row r="34" spans="2:10" x14ac:dyDescent="0.25">
      <c r="B34" s="3"/>
      <c r="C34" s="4"/>
      <c r="D34" s="5" t="s">
        <v>33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</row>
    <row r="35" spans="2:10" x14ac:dyDescent="0.25">
      <c r="B35" s="3"/>
      <c r="C35" s="4"/>
      <c r="D35" s="5" t="s">
        <v>34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</row>
    <row r="36" spans="2:10" x14ac:dyDescent="0.25">
      <c r="B36" s="3"/>
      <c r="C36" s="4"/>
      <c r="D36" s="5" t="s">
        <v>35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</row>
    <row r="37" spans="2:10" x14ac:dyDescent="0.25">
      <c r="B37" s="3"/>
      <c r="C37" s="47" t="s">
        <v>36</v>
      </c>
      <c r="D37" s="48"/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</row>
    <row r="38" spans="2:10" x14ac:dyDescent="0.25">
      <c r="B38" s="3"/>
      <c r="C38" s="52" t="s">
        <v>37</v>
      </c>
      <c r="D38" s="51"/>
      <c r="E38" s="14">
        <f>SUM(E39)</f>
        <v>0</v>
      </c>
      <c r="F38" s="14">
        <f t="shared" ref="F38:J38" si="3">SUM(F39)</f>
        <v>0</v>
      </c>
      <c r="G38" s="14">
        <f t="shared" si="3"/>
        <v>0</v>
      </c>
      <c r="H38" s="14">
        <f t="shared" si="3"/>
        <v>0</v>
      </c>
      <c r="I38" s="14">
        <f t="shared" si="3"/>
        <v>0</v>
      </c>
      <c r="J38" s="14">
        <f t="shared" si="3"/>
        <v>0</v>
      </c>
    </row>
    <row r="39" spans="2:10" x14ac:dyDescent="0.25">
      <c r="B39" s="3"/>
      <c r="C39" s="4"/>
      <c r="D39" s="5" t="s">
        <v>38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</row>
    <row r="40" spans="2:10" x14ac:dyDescent="0.25">
      <c r="B40" s="3"/>
      <c r="C40" s="47" t="s">
        <v>39</v>
      </c>
      <c r="D40" s="48"/>
      <c r="E40" s="14">
        <f>SUM(E41:E42)</f>
        <v>1</v>
      </c>
      <c r="F40" s="14">
        <f t="shared" ref="F40:I40" si="4">SUM(F41:F42)</f>
        <v>0</v>
      </c>
      <c r="G40" s="14">
        <f t="shared" si="4"/>
        <v>1</v>
      </c>
      <c r="H40" s="14">
        <f t="shared" si="4"/>
        <v>0</v>
      </c>
      <c r="I40" s="14">
        <f t="shared" si="4"/>
        <v>0</v>
      </c>
      <c r="J40" s="14">
        <f>SUM(J41:J42)</f>
        <v>-1</v>
      </c>
    </row>
    <row r="41" spans="2:10" x14ac:dyDescent="0.25">
      <c r="B41" s="3"/>
      <c r="C41" s="4"/>
      <c r="D41" s="5" t="s">
        <v>40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</row>
    <row r="42" spans="2:10" x14ac:dyDescent="0.25">
      <c r="B42" s="3"/>
      <c r="C42" s="4"/>
      <c r="D42" s="5" t="s">
        <v>41</v>
      </c>
      <c r="E42" s="2">
        <v>1</v>
      </c>
      <c r="F42" s="2">
        <v>0</v>
      </c>
      <c r="G42" s="2">
        <v>1</v>
      </c>
      <c r="H42" s="2">
        <v>0</v>
      </c>
      <c r="I42" s="2">
        <v>0</v>
      </c>
      <c r="J42" s="2">
        <f>I42-G42</f>
        <v>-1</v>
      </c>
    </row>
    <row r="43" spans="2:10" x14ac:dyDescent="0.25">
      <c r="B43" s="6"/>
      <c r="C43" s="7"/>
      <c r="D43" s="8"/>
      <c r="E43" s="2"/>
      <c r="F43" s="2"/>
      <c r="G43" s="2"/>
      <c r="H43" s="2"/>
      <c r="I43" s="2"/>
      <c r="J43" s="2"/>
    </row>
    <row r="44" spans="2:10" x14ac:dyDescent="0.25">
      <c r="B44" s="26" t="s">
        <v>74</v>
      </c>
      <c r="C44" s="27"/>
      <c r="D44" s="51"/>
      <c r="E44" s="19">
        <f>E12+E13+E14+E15+E16+E17+E18+E19+E31+E37+E38+E40</f>
        <v>1766532.5</v>
      </c>
      <c r="F44" s="19">
        <f t="shared" ref="F44:J44" si="5">F12+F13+F14+F15+F16+F17+F18+F19+F31+F37+F38+F40</f>
        <v>0</v>
      </c>
      <c r="G44" s="19">
        <f t="shared" si="5"/>
        <v>1766532.5</v>
      </c>
      <c r="H44" s="19">
        <f t="shared" si="5"/>
        <v>448587.31999999995</v>
      </c>
      <c r="I44" s="19">
        <f t="shared" si="5"/>
        <v>448587.31999999995</v>
      </c>
      <c r="J44" s="19">
        <f t="shared" si="5"/>
        <v>-1317945.1800000002</v>
      </c>
    </row>
    <row r="45" spans="2:10" x14ac:dyDescent="0.25">
      <c r="B45" s="26" t="s">
        <v>42</v>
      </c>
      <c r="C45" s="27"/>
      <c r="D45" s="51"/>
      <c r="E45" s="20"/>
      <c r="F45" s="21"/>
      <c r="G45" s="22"/>
      <c r="H45" s="23"/>
      <c r="I45" s="23"/>
      <c r="J45" s="14">
        <v>0</v>
      </c>
    </row>
    <row r="46" spans="2:10" x14ac:dyDescent="0.25">
      <c r="B46" s="6"/>
      <c r="C46" s="7"/>
      <c r="D46" s="8"/>
      <c r="E46" s="17"/>
      <c r="F46" s="2"/>
      <c r="G46" s="18"/>
      <c r="H46" s="2"/>
      <c r="I46" s="2"/>
      <c r="J46" s="2"/>
    </row>
    <row r="47" spans="2:10" x14ac:dyDescent="0.25">
      <c r="B47" s="26" t="s">
        <v>43</v>
      </c>
      <c r="C47" s="27"/>
      <c r="D47" s="51"/>
      <c r="E47" s="2"/>
      <c r="F47" s="2"/>
      <c r="G47" s="2"/>
      <c r="H47" s="2"/>
      <c r="I47" s="2"/>
      <c r="J47" s="2"/>
    </row>
    <row r="48" spans="2:10" x14ac:dyDescent="0.25">
      <c r="B48" s="3"/>
      <c r="C48" s="47" t="s">
        <v>44</v>
      </c>
      <c r="D48" s="48"/>
      <c r="E48" s="14">
        <f t="shared" ref="E48:J48" si="6">SUM(E49:E56)</f>
        <v>2390187.2600000002</v>
      </c>
      <c r="F48" s="14">
        <f t="shared" si="6"/>
        <v>0</v>
      </c>
      <c r="G48" s="14">
        <f t="shared" si="6"/>
        <v>2390187.2600000002</v>
      </c>
      <c r="H48" s="14">
        <f t="shared" si="6"/>
        <v>494018.6</v>
      </c>
      <c r="I48" s="14">
        <f t="shared" si="6"/>
        <v>494018.6</v>
      </c>
      <c r="J48" s="14">
        <f t="shared" si="6"/>
        <v>-1896168.6600000001</v>
      </c>
    </row>
    <row r="49" spans="2:10" x14ac:dyDescent="0.25">
      <c r="B49" s="3"/>
      <c r="C49" s="4"/>
      <c r="D49" s="5" t="s">
        <v>45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f>I49-E49</f>
        <v>0</v>
      </c>
    </row>
    <row r="50" spans="2:10" x14ac:dyDescent="0.25">
      <c r="B50" s="3"/>
      <c r="C50" s="4"/>
      <c r="D50" s="5" t="s">
        <v>46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f t="shared" ref="J50:J56" si="7">I50-E50</f>
        <v>0</v>
      </c>
    </row>
    <row r="51" spans="2:10" x14ac:dyDescent="0.25">
      <c r="B51" s="3"/>
      <c r="C51" s="4"/>
      <c r="D51" s="5" t="s">
        <v>47</v>
      </c>
      <c r="E51" s="2">
        <v>2116521.14</v>
      </c>
      <c r="F51" s="2">
        <v>0</v>
      </c>
      <c r="G51" s="2">
        <v>2116521.14</v>
      </c>
      <c r="H51" s="2">
        <v>445804.6</v>
      </c>
      <c r="I51" s="2">
        <v>445804.6</v>
      </c>
      <c r="J51" s="2">
        <f t="shared" si="7"/>
        <v>-1670716.54</v>
      </c>
    </row>
    <row r="52" spans="2:10" ht="22.5" x14ac:dyDescent="0.25">
      <c r="B52" s="3"/>
      <c r="C52" s="4"/>
      <c r="D52" s="13" t="s">
        <v>48</v>
      </c>
      <c r="E52" s="2">
        <v>273666.12</v>
      </c>
      <c r="F52" s="2">
        <v>0</v>
      </c>
      <c r="G52" s="2">
        <v>273666.12</v>
      </c>
      <c r="H52" s="2">
        <v>48214</v>
      </c>
      <c r="I52" s="2">
        <v>48214</v>
      </c>
      <c r="J52" s="2">
        <f t="shared" si="7"/>
        <v>-225452.12</v>
      </c>
    </row>
    <row r="53" spans="2:10" x14ac:dyDescent="0.25">
      <c r="B53" s="3"/>
      <c r="C53" s="4"/>
      <c r="D53" s="5" t="s">
        <v>49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f t="shared" si="7"/>
        <v>0</v>
      </c>
    </row>
    <row r="54" spans="2:10" x14ac:dyDescent="0.25">
      <c r="B54" s="3"/>
      <c r="C54" s="4"/>
      <c r="D54" s="5" t="s">
        <v>50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f t="shared" si="7"/>
        <v>0</v>
      </c>
    </row>
    <row r="55" spans="2:10" x14ac:dyDescent="0.25">
      <c r="B55" s="3"/>
      <c r="C55" s="4"/>
      <c r="D55" s="5" t="s">
        <v>51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f t="shared" si="7"/>
        <v>0</v>
      </c>
    </row>
    <row r="56" spans="2:10" x14ac:dyDescent="0.25">
      <c r="B56" s="3"/>
      <c r="C56" s="4"/>
      <c r="D56" s="9" t="s">
        <v>52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f t="shared" si="7"/>
        <v>0</v>
      </c>
    </row>
    <row r="57" spans="2:10" x14ac:dyDescent="0.25">
      <c r="B57" s="3"/>
      <c r="C57" s="47" t="s">
        <v>53</v>
      </c>
      <c r="D57" s="48"/>
      <c r="E57" s="14">
        <f t="shared" ref="E57:J57" si="8">SUM(E58:E61)</f>
        <v>1</v>
      </c>
      <c r="F57" s="14">
        <f t="shared" si="8"/>
        <v>0</v>
      </c>
      <c r="G57" s="14">
        <f t="shared" si="8"/>
        <v>1</v>
      </c>
      <c r="H57" s="14">
        <f t="shared" si="8"/>
        <v>0</v>
      </c>
      <c r="I57" s="14">
        <f t="shared" si="8"/>
        <v>0</v>
      </c>
      <c r="J57" s="14">
        <f t="shared" si="8"/>
        <v>-1</v>
      </c>
    </row>
    <row r="58" spans="2:10" x14ac:dyDescent="0.25">
      <c r="B58" s="3"/>
      <c r="C58" s="4"/>
      <c r="D58" s="5" t="s">
        <v>54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f>I58+E58</f>
        <v>0</v>
      </c>
    </row>
    <row r="59" spans="2:10" x14ac:dyDescent="0.25">
      <c r="B59" s="3"/>
      <c r="C59" s="4"/>
      <c r="D59" s="5" t="s">
        <v>55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f t="shared" ref="J59:J60" si="9">I59+E59</f>
        <v>0</v>
      </c>
    </row>
    <row r="60" spans="2:10" x14ac:dyDescent="0.25">
      <c r="B60" s="3"/>
      <c r="C60" s="4"/>
      <c r="D60" s="5" t="s">
        <v>56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f t="shared" si="9"/>
        <v>0</v>
      </c>
    </row>
    <row r="61" spans="2:10" x14ac:dyDescent="0.25">
      <c r="B61" s="3"/>
      <c r="C61" s="4"/>
      <c r="D61" s="5" t="s">
        <v>57</v>
      </c>
      <c r="E61" s="2">
        <v>1</v>
      </c>
      <c r="F61" s="2">
        <v>0</v>
      </c>
      <c r="G61" s="2">
        <v>1</v>
      </c>
      <c r="H61" s="2">
        <v>0</v>
      </c>
      <c r="I61" s="2">
        <v>0</v>
      </c>
      <c r="J61" s="2">
        <f>I61-E61</f>
        <v>-1</v>
      </c>
    </row>
    <row r="62" spans="2:10" x14ac:dyDescent="0.25">
      <c r="B62" s="3"/>
      <c r="C62" s="47" t="s">
        <v>58</v>
      </c>
      <c r="D62" s="48"/>
      <c r="E62" s="2">
        <f t="shared" ref="E62:J62" si="10">SUM(E63:E64)</f>
        <v>0</v>
      </c>
      <c r="F62" s="2">
        <f t="shared" si="10"/>
        <v>0</v>
      </c>
      <c r="G62" s="2">
        <f t="shared" si="10"/>
        <v>0</v>
      </c>
      <c r="H62" s="2">
        <f t="shared" si="10"/>
        <v>0</v>
      </c>
      <c r="I62" s="2">
        <f t="shared" si="10"/>
        <v>0</v>
      </c>
      <c r="J62" s="2">
        <f t="shared" si="10"/>
        <v>0</v>
      </c>
    </row>
    <row r="63" spans="2:10" x14ac:dyDescent="0.25">
      <c r="B63" s="3"/>
      <c r="C63" s="4"/>
      <c r="D63" s="5" t="s">
        <v>59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f>I63-E63</f>
        <v>0</v>
      </c>
    </row>
    <row r="64" spans="2:10" x14ac:dyDescent="0.25">
      <c r="B64" s="3"/>
      <c r="C64" s="4"/>
      <c r="D64" s="5" t="s">
        <v>60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f>I64-E64</f>
        <v>0</v>
      </c>
    </row>
    <row r="65" spans="2:10" x14ac:dyDescent="0.25">
      <c r="B65" s="3"/>
      <c r="C65" s="47" t="s">
        <v>61</v>
      </c>
      <c r="D65" s="48"/>
      <c r="E65" s="2">
        <v>0</v>
      </c>
      <c r="F65" s="2">
        <v>0</v>
      </c>
      <c r="G65" s="2">
        <v>0</v>
      </c>
      <c r="H65" s="2">
        <v>0</v>
      </c>
      <c r="I65" s="2">
        <v>0</v>
      </c>
      <c r="J65" s="2">
        <v>0</v>
      </c>
    </row>
    <row r="66" spans="2:10" x14ac:dyDescent="0.25">
      <c r="B66" s="3"/>
      <c r="C66" s="47" t="s">
        <v>62</v>
      </c>
      <c r="D66" s="48"/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</row>
    <row r="67" spans="2:10" x14ac:dyDescent="0.25">
      <c r="B67" s="6"/>
      <c r="C67" s="49"/>
      <c r="D67" s="50"/>
      <c r="E67" s="2"/>
      <c r="F67" s="2"/>
      <c r="G67" s="2"/>
      <c r="H67" s="2"/>
      <c r="I67" s="2"/>
      <c r="J67" s="2"/>
    </row>
    <row r="68" spans="2:10" x14ac:dyDescent="0.25">
      <c r="B68" s="26" t="s">
        <v>63</v>
      </c>
      <c r="C68" s="27"/>
      <c r="D68" s="51"/>
      <c r="E68" s="14">
        <f>E48+E57+E62+E65+E66</f>
        <v>2390188.2600000002</v>
      </c>
      <c r="F68" s="14">
        <f t="shared" ref="F68:I68" si="11">F48+F57+F62+F65+F66</f>
        <v>0</v>
      </c>
      <c r="G68" s="14">
        <f t="shared" si="11"/>
        <v>2390188.2600000002</v>
      </c>
      <c r="H68" s="14">
        <f t="shared" si="11"/>
        <v>494018.6</v>
      </c>
      <c r="I68" s="14">
        <f t="shared" si="11"/>
        <v>494018.6</v>
      </c>
      <c r="J68" s="14">
        <f>J48+J57+J62+J65+J66</f>
        <v>-1896169.6600000001</v>
      </c>
    </row>
    <row r="69" spans="2:10" x14ac:dyDescent="0.25">
      <c r="B69" s="6"/>
      <c r="C69" s="49"/>
      <c r="D69" s="50"/>
      <c r="E69" s="2"/>
      <c r="F69" s="2"/>
      <c r="G69" s="2"/>
      <c r="H69" s="2"/>
      <c r="I69" s="2"/>
      <c r="J69" s="2"/>
    </row>
    <row r="70" spans="2:10" x14ac:dyDescent="0.25">
      <c r="B70" s="26" t="s">
        <v>64</v>
      </c>
      <c r="C70" s="27"/>
      <c r="D70" s="51"/>
      <c r="E70" s="14">
        <f>E71</f>
        <v>0</v>
      </c>
      <c r="F70" s="14">
        <f t="shared" ref="F70:J70" si="12">F71</f>
        <v>0</v>
      </c>
      <c r="G70" s="14">
        <f t="shared" si="12"/>
        <v>0</v>
      </c>
      <c r="H70" s="14">
        <f t="shared" si="12"/>
        <v>0</v>
      </c>
      <c r="I70" s="14">
        <f t="shared" si="12"/>
        <v>0</v>
      </c>
      <c r="J70" s="14">
        <f t="shared" si="12"/>
        <v>0</v>
      </c>
    </row>
    <row r="71" spans="2:10" x14ac:dyDescent="0.25">
      <c r="B71" s="3"/>
      <c r="C71" s="47" t="s">
        <v>65</v>
      </c>
      <c r="D71" s="48"/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</row>
    <row r="72" spans="2:10" x14ac:dyDescent="0.25">
      <c r="B72" s="6"/>
      <c r="C72" s="49"/>
      <c r="D72" s="50"/>
      <c r="E72" s="2"/>
      <c r="F72" s="2"/>
      <c r="G72" s="2"/>
      <c r="H72" s="2"/>
      <c r="I72" s="2"/>
      <c r="J72" s="2"/>
    </row>
    <row r="73" spans="2:10" x14ac:dyDescent="0.25">
      <c r="B73" s="26" t="s">
        <v>66</v>
      </c>
      <c r="C73" s="27"/>
      <c r="D73" s="51"/>
      <c r="E73" s="14">
        <f>E44+E68+E70</f>
        <v>4156720.7600000002</v>
      </c>
      <c r="F73" s="14">
        <f t="shared" ref="F73:J73" si="13">F44+F68+F70</f>
        <v>0</v>
      </c>
      <c r="G73" s="14">
        <f t="shared" si="13"/>
        <v>4156720.7600000002</v>
      </c>
      <c r="H73" s="14">
        <f t="shared" si="13"/>
        <v>942605.91999999993</v>
      </c>
      <c r="I73" s="14">
        <f t="shared" si="13"/>
        <v>942605.91999999993</v>
      </c>
      <c r="J73" s="14">
        <f t="shared" si="13"/>
        <v>-3214114.8400000003</v>
      </c>
    </row>
    <row r="74" spans="2:10" x14ac:dyDescent="0.25">
      <c r="B74" s="6"/>
      <c r="C74" s="49"/>
      <c r="D74" s="50"/>
      <c r="E74" s="2"/>
      <c r="F74" s="2"/>
      <c r="G74" s="2"/>
      <c r="H74" s="2"/>
      <c r="I74" s="2"/>
      <c r="J74" s="2"/>
    </row>
    <row r="75" spans="2:10" x14ac:dyDescent="0.25">
      <c r="B75" s="3"/>
      <c r="C75" s="52" t="s">
        <v>67</v>
      </c>
      <c r="D75" s="51"/>
      <c r="E75" s="2"/>
      <c r="F75" s="2"/>
      <c r="G75" s="2"/>
      <c r="H75" s="2"/>
      <c r="I75" s="2"/>
      <c r="J75" s="2"/>
    </row>
    <row r="76" spans="2:10" x14ac:dyDescent="0.25">
      <c r="B76" s="3"/>
      <c r="C76" s="47" t="s">
        <v>68</v>
      </c>
      <c r="D76" s="48"/>
      <c r="E76" s="2">
        <f>E44</f>
        <v>1766532.5</v>
      </c>
      <c r="F76" s="2">
        <f t="shared" ref="F76:J76" si="14">F44</f>
        <v>0</v>
      </c>
      <c r="G76" s="2">
        <f t="shared" si="14"/>
        <v>1766532.5</v>
      </c>
      <c r="H76" s="2">
        <f t="shared" si="14"/>
        <v>448587.31999999995</v>
      </c>
      <c r="I76" s="2">
        <f t="shared" si="14"/>
        <v>448587.31999999995</v>
      </c>
      <c r="J76" s="2">
        <f t="shared" si="14"/>
        <v>-1317945.1800000002</v>
      </c>
    </row>
    <row r="77" spans="2:10" x14ac:dyDescent="0.25">
      <c r="B77" s="3"/>
      <c r="C77" s="47" t="s">
        <v>69</v>
      </c>
      <c r="D77" s="48"/>
      <c r="E77" s="2">
        <f>E68</f>
        <v>2390188.2600000002</v>
      </c>
      <c r="F77" s="2">
        <f t="shared" ref="F77:J77" si="15">F68</f>
        <v>0</v>
      </c>
      <c r="G77" s="2">
        <f t="shared" si="15"/>
        <v>2390188.2600000002</v>
      </c>
      <c r="H77" s="2">
        <f t="shared" si="15"/>
        <v>494018.6</v>
      </c>
      <c r="I77" s="2">
        <f t="shared" si="15"/>
        <v>494018.6</v>
      </c>
      <c r="J77" s="2">
        <f t="shared" si="15"/>
        <v>-1896169.6600000001</v>
      </c>
    </row>
    <row r="78" spans="2:10" x14ac:dyDescent="0.25">
      <c r="B78" s="3"/>
      <c r="C78" s="52" t="s">
        <v>70</v>
      </c>
      <c r="D78" s="51"/>
      <c r="E78" s="14">
        <f>SUM(E76:E77)</f>
        <v>4156720.7600000002</v>
      </c>
      <c r="F78" s="14">
        <f t="shared" ref="F78:J78" si="16">SUM(F76:F77)</f>
        <v>0</v>
      </c>
      <c r="G78" s="14">
        <f t="shared" si="16"/>
        <v>4156720.7600000002</v>
      </c>
      <c r="H78" s="14">
        <f t="shared" si="16"/>
        <v>942605.91999999993</v>
      </c>
      <c r="I78" s="14">
        <f t="shared" si="16"/>
        <v>942605.91999999993</v>
      </c>
      <c r="J78" s="14">
        <f t="shared" si="16"/>
        <v>-3214114.8400000003</v>
      </c>
    </row>
    <row r="79" spans="2:10" ht="15.75" thickBot="1" x14ac:dyDescent="0.3">
      <c r="B79" s="10"/>
      <c r="C79" s="53"/>
      <c r="D79" s="54"/>
      <c r="E79" s="11"/>
      <c r="F79" s="11"/>
      <c r="G79" s="11"/>
      <c r="H79" s="11"/>
      <c r="I79" s="11"/>
      <c r="J79" s="11"/>
    </row>
    <row r="80" spans="2:10" x14ac:dyDescent="0.25">
      <c r="B80" s="12"/>
      <c r="C80" s="12"/>
      <c r="D80" s="12"/>
      <c r="E80" s="12"/>
      <c r="F80" s="12"/>
      <c r="G80" s="12"/>
      <c r="H80" s="12"/>
      <c r="I80" s="12"/>
      <c r="J80" s="12"/>
    </row>
    <row r="81" spans="2:10" x14ac:dyDescent="0.25">
      <c r="B81" s="12"/>
      <c r="C81" s="12"/>
      <c r="D81" s="12"/>
      <c r="E81" s="12"/>
      <c r="F81" s="12"/>
      <c r="G81" s="12"/>
      <c r="H81" s="12"/>
      <c r="I81" s="12"/>
      <c r="J81" s="12"/>
    </row>
  </sheetData>
  <mergeCells count="50">
    <mergeCell ref="C79:D79"/>
    <mergeCell ref="B68:D68"/>
    <mergeCell ref="C69:D69"/>
    <mergeCell ref="B70:D70"/>
    <mergeCell ref="C71:D71"/>
    <mergeCell ref="C72:D72"/>
    <mergeCell ref="B73:D73"/>
    <mergeCell ref="C74:D74"/>
    <mergeCell ref="C75:D75"/>
    <mergeCell ref="C76:D76"/>
    <mergeCell ref="C77:D77"/>
    <mergeCell ref="C78:D78"/>
    <mergeCell ref="C67:D67"/>
    <mergeCell ref="B45:D45"/>
    <mergeCell ref="B47:D47"/>
    <mergeCell ref="C38:D38"/>
    <mergeCell ref="C40:D40"/>
    <mergeCell ref="B44:D44"/>
    <mergeCell ref="C48:D48"/>
    <mergeCell ref="C57:D57"/>
    <mergeCell ref="C62:D62"/>
    <mergeCell ref="C65:D65"/>
    <mergeCell ref="C66:D66"/>
    <mergeCell ref="B10:D10"/>
    <mergeCell ref="C31:D31"/>
    <mergeCell ref="C37:D37"/>
    <mergeCell ref="C18:D18"/>
    <mergeCell ref="C19:D19"/>
    <mergeCell ref="C12:D12"/>
    <mergeCell ref="C13:D13"/>
    <mergeCell ref="C14:D14"/>
    <mergeCell ref="C15:D15"/>
    <mergeCell ref="C16:D16"/>
    <mergeCell ref="C17:D17"/>
    <mergeCell ref="D2:I2"/>
    <mergeCell ref="B11:D11"/>
    <mergeCell ref="B3:J3"/>
    <mergeCell ref="B4:J4"/>
    <mergeCell ref="B5:J5"/>
    <mergeCell ref="B6:J6"/>
    <mergeCell ref="B7:D7"/>
    <mergeCell ref="E7:I7"/>
    <mergeCell ref="J7:J9"/>
    <mergeCell ref="B8:D8"/>
    <mergeCell ref="B9:D9"/>
    <mergeCell ref="E8:E9"/>
    <mergeCell ref="F8:F9"/>
    <mergeCell ref="G8:G9"/>
    <mergeCell ref="H8:H9"/>
    <mergeCell ref="I8:I9"/>
  </mergeCells>
  <pageMargins left="0.7" right="0.7" top="0.75" bottom="0.75" header="0.3" footer="0.3"/>
  <pageSetup paperSize="9" orientation="portrait" horizontalDpi="0" verticalDpi="0" r:id="rId1"/>
  <ignoredErrors>
    <ignoredError sqref="E31:J31 E62:G62 H62:I62" formulaRange="1"/>
    <ignoredError sqref="J19 J6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2017-08-15T03:38:06Z</dcterms:created>
  <dcterms:modified xsi:type="dcterms:W3CDTF">2017-08-17T18:36:36Z</dcterms:modified>
</cp:coreProperties>
</file>